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3095" activeTab="1"/>
  </bookViews>
  <sheets>
    <sheet name="Summary_Tdp2a" sheetId="1" r:id="rId1"/>
    <sheet name="Summary_Tdp2b" sheetId="2" r:id="rId2"/>
  </sheets>
  <calcPr calcId="125725"/>
</workbook>
</file>

<file path=xl/calcChain.xml><?xml version="1.0" encoding="utf-8"?>
<calcChain xmlns="http://schemas.openxmlformats.org/spreadsheetml/2006/main">
  <c r="W45" i="2"/>
  <c r="V45"/>
  <c r="V46" s="1"/>
  <c r="U45"/>
  <c r="T45"/>
  <c r="S45"/>
  <c r="R45"/>
  <c r="R46" s="1"/>
  <c r="W44"/>
  <c r="V44"/>
  <c r="U44"/>
  <c r="T44"/>
  <c r="T46" s="1"/>
  <c r="S44"/>
  <c r="R44"/>
  <c r="AG23"/>
  <c r="AF23"/>
  <c r="AF24" s="1"/>
  <c r="AE23"/>
  <c r="AD23"/>
  <c r="AC23"/>
  <c r="AB23"/>
  <c r="AB24" s="1"/>
  <c r="V23"/>
  <c r="U23"/>
  <c r="T23"/>
  <c r="S23"/>
  <c r="S24" s="1"/>
  <c r="R23"/>
  <c r="Q23"/>
  <c r="J23"/>
  <c r="I23"/>
  <c r="I24" s="1"/>
  <c r="H23"/>
  <c r="G23"/>
  <c r="F23"/>
  <c r="E23"/>
  <c r="E24" s="1"/>
  <c r="AG22"/>
  <c r="AF22"/>
  <c r="AE22"/>
  <c r="AD22"/>
  <c r="AC22"/>
  <c r="AB22"/>
  <c r="V22"/>
  <c r="U22"/>
  <c r="T22"/>
  <c r="S22"/>
  <c r="R22"/>
  <c r="Q22"/>
  <c r="J22"/>
  <c r="I22"/>
  <c r="H22"/>
  <c r="G22"/>
  <c r="F22"/>
  <c r="E22"/>
  <c r="AG12"/>
  <c r="AG13" s="1"/>
  <c r="AF12"/>
  <c r="AE12"/>
  <c r="AD12"/>
  <c r="AC12"/>
  <c r="AC13" s="1"/>
  <c r="AB12"/>
  <c r="V12"/>
  <c r="U12"/>
  <c r="T12"/>
  <c r="T13" s="1"/>
  <c r="S12"/>
  <c r="R12"/>
  <c r="Q12"/>
  <c r="J12"/>
  <c r="J13" s="1"/>
  <c r="I12"/>
  <c r="H12"/>
  <c r="G12"/>
  <c r="F12"/>
  <c r="F13" s="1"/>
  <c r="E12"/>
  <c r="AG11"/>
  <c r="AF11"/>
  <c r="AF33" s="1"/>
  <c r="AE11"/>
  <c r="AE33" s="1"/>
  <c r="AD11"/>
  <c r="AC11"/>
  <c r="AB11"/>
  <c r="AB33" s="1"/>
  <c r="V11"/>
  <c r="V33" s="1"/>
  <c r="U11"/>
  <c r="T11"/>
  <c r="S11"/>
  <c r="S33" s="1"/>
  <c r="R11"/>
  <c r="R33" s="1"/>
  <c r="Q11"/>
  <c r="J11"/>
  <c r="I11"/>
  <c r="I33" s="1"/>
  <c r="H11"/>
  <c r="H33" s="1"/>
  <c r="G11"/>
  <c r="F11"/>
  <c r="E11"/>
  <c r="E33" s="1"/>
  <c r="W43" i="1"/>
  <c r="V43"/>
  <c r="V44" s="1"/>
  <c r="U43"/>
  <c r="T43"/>
  <c r="S43"/>
  <c r="R43"/>
  <c r="R44" s="1"/>
  <c r="W42"/>
  <c r="V42"/>
  <c r="U42"/>
  <c r="T42"/>
  <c r="T44" s="1"/>
  <c r="S42"/>
  <c r="R42"/>
  <c r="AG24"/>
  <c r="AF24"/>
  <c r="AF25" s="1"/>
  <c r="AE24"/>
  <c r="AD24"/>
  <c r="AC24"/>
  <c r="AB24"/>
  <c r="AB25" s="1"/>
  <c r="V24"/>
  <c r="U24"/>
  <c r="T24"/>
  <c r="S24"/>
  <c r="S25" s="1"/>
  <c r="R24"/>
  <c r="Q24"/>
  <c r="J24"/>
  <c r="I24"/>
  <c r="I25" s="1"/>
  <c r="H24"/>
  <c r="G24"/>
  <c r="F24"/>
  <c r="E24"/>
  <c r="E25" s="1"/>
  <c r="AG23"/>
  <c r="AF23"/>
  <c r="AE23"/>
  <c r="AD23"/>
  <c r="AC23"/>
  <c r="AB23"/>
  <c r="V23"/>
  <c r="U23"/>
  <c r="T23"/>
  <c r="S23"/>
  <c r="R23"/>
  <c r="Q23"/>
  <c r="J23"/>
  <c r="I23"/>
  <c r="H23"/>
  <c r="G23"/>
  <c r="F23"/>
  <c r="E23"/>
  <c r="AG13"/>
  <c r="AF13"/>
  <c r="AE13"/>
  <c r="AD13"/>
  <c r="AC13"/>
  <c r="AB13"/>
  <c r="V13"/>
  <c r="U13"/>
  <c r="T13"/>
  <c r="S13"/>
  <c r="R13"/>
  <c r="Q13"/>
  <c r="J13"/>
  <c r="I13"/>
  <c r="H13"/>
  <c r="G13"/>
  <c r="F13"/>
  <c r="E13"/>
  <c r="AG12"/>
  <c r="AF12"/>
  <c r="AF31" s="1"/>
  <c r="AE12"/>
  <c r="AE31" s="1"/>
  <c r="AD12"/>
  <c r="AC12"/>
  <c r="AB12"/>
  <c r="AB31" s="1"/>
  <c r="V12"/>
  <c r="V31" s="1"/>
  <c r="U12"/>
  <c r="T12"/>
  <c r="S12"/>
  <c r="S31" s="1"/>
  <c r="R12"/>
  <c r="R31" s="1"/>
  <c r="Q12"/>
  <c r="J12"/>
  <c r="I12"/>
  <c r="I31" s="1"/>
  <c r="H12"/>
  <c r="H31" s="1"/>
  <c r="G12"/>
  <c r="F12"/>
  <c r="E12"/>
  <c r="E31" s="1"/>
  <c r="F14" l="1"/>
  <c r="J14"/>
  <c r="T14"/>
  <c r="AC14"/>
  <c r="AG14"/>
  <c r="Q33" i="2"/>
  <c r="AD33"/>
  <c r="F33"/>
  <c r="J33"/>
  <c r="T33"/>
  <c r="AC33"/>
  <c r="AG33"/>
  <c r="H24"/>
  <c r="R24"/>
  <c r="V24"/>
  <c r="AE24"/>
  <c r="S46"/>
  <c r="W46"/>
  <c r="U46"/>
  <c r="G33"/>
  <c r="U33"/>
  <c r="G13"/>
  <c r="Q13"/>
  <c r="U13"/>
  <c r="AD13"/>
  <c r="G31" i="1"/>
  <c r="Q31"/>
  <c r="U31"/>
  <c r="F31"/>
  <c r="J31"/>
  <c r="T31"/>
  <c r="AC31"/>
  <c r="AG31"/>
  <c r="H25"/>
  <c r="R25"/>
  <c r="V25"/>
  <c r="AE25"/>
  <c r="S44"/>
  <c r="W44"/>
  <c r="U44"/>
  <c r="AD31"/>
  <c r="G14"/>
  <c r="Q14"/>
  <c r="U14"/>
  <c r="AD14"/>
  <c r="E14"/>
  <c r="I14"/>
  <c r="S14"/>
  <c r="AB14"/>
  <c r="AF14"/>
  <c r="G25"/>
  <c r="Q25"/>
  <c r="U25"/>
  <c r="AD25"/>
  <c r="E13" i="2"/>
  <c r="I13"/>
  <c r="S13"/>
  <c r="AB13"/>
  <c r="AF13"/>
  <c r="G24"/>
  <c r="Q24"/>
  <c r="U24"/>
  <c r="AD24"/>
  <c r="H14" i="1"/>
  <c r="R14"/>
  <c r="V14"/>
  <c r="AE14"/>
  <c r="F25"/>
  <c r="J25"/>
  <c r="T25"/>
  <c r="AC25"/>
  <c r="AG25"/>
  <c r="H13" i="2"/>
  <c r="R13"/>
  <c r="V13"/>
  <c r="AE13"/>
  <c r="F24"/>
  <c r="J24"/>
  <c r="T24"/>
  <c r="AC24"/>
  <c r="AG24"/>
</calcChain>
</file>

<file path=xl/sharedStrings.xml><?xml version="1.0" encoding="utf-8"?>
<sst xmlns="http://schemas.openxmlformats.org/spreadsheetml/2006/main" count="292" uniqueCount="27">
  <si>
    <t>dH2O</t>
  </si>
  <si>
    <t>SET 1</t>
  </si>
  <si>
    <t>equation according to Muller</t>
  </si>
  <si>
    <t>primer eff</t>
  </si>
  <si>
    <t>SET2</t>
  </si>
  <si>
    <t>SET3</t>
  </si>
  <si>
    <t>6hpf</t>
  </si>
  <si>
    <t>1dpf</t>
  </si>
  <si>
    <t>2dpf</t>
  </si>
  <si>
    <t>3dpf</t>
  </si>
  <si>
    <t>4dpf</t>
  </si>
  <si>
    <t>5dpf</t>
  </si>
  <si>
    <t>NTC</t>
  </si>
  <si>
    <t>Undetermined</t>
  </si>
  <si>
    <t>mean</t>
  </si>
  <si>
    <t>SD</t>
  </si>
  <si>
    <t>%SD</t>
  </si>
  <si>
    <t>E (HGK)Ct(HKG)/E(targ)Ct(targ)x10^6</t>
  </si>
  <si>
    <t>MNE*106 to EF true</t>
  </si>
  <si>
    <r>
      <t>Dr</t>
    </r>
    <r>
      <rPr>
        <i/>
        <sz val="11"/>
        <color theme="1"/>
        <rFont val="Calibri"/>
        <family val="2"/>
        <charset val="238"/>
        <scheme val="minor"/>
      </rPr>
      <t>atp50</t>
    </r>
  </si>
  <si>
    <r>
      <t>Dr</t>
    </r>
    <r>
      <rPr>
        <i/>
        <sz val="11"/>
        <color theme="1"/>
        <rFont val="Calibri"/>
        <family val="2"/>
        <charset val="238"/>
        <scheme val="minor"/>
      </rPr>
      <t>tdp2a</t>
    </r>
  </si>
  <si>
    <t>Ct values</t>
  </si>
  <si>
    <t>MNE</t>
  </si>
  <si>
    <r>
      <t>Dr</t>
    </r>
    <r>
      <rPr>
        <b/>
        <i/>
        <sz val="11"/>
        <color theme="1"/>
        <rFont val="Calibri"/>
        <family val="2"/>
        <charset val="238"/>
        <scheme val="minor"/>
      </rPr>
      <t>tdp2a</t>
    </r>
  </si>
  <si>
    <r>
      <t>Dr</t>
    </r>
    <r>
      <rPr>
        <b/>
        <i/>
        <sz val="11"/>
        <color theme="1"/>
        <rFont val="Calibri"/>
        <family val="2"/>
        <charset val="238"/>
        <scheme val="minor"/>
      </rPr>
      <t>atp50</t>
    </r>
  </si>
  <si>
    <r>
      <t>Dr</t>
    </r>
    <r>
      <rPr>
        <i/>
        <sz val="11"/>
        <color theme="1"/>
        <rFont val="Calibri"/>
        <family val="2"/>
        <charset val="238"/>
        <scheme val="minor"/>
      </rPr>
      <t>tdp2b</t>
    </r>
  </si>
  <si>
    <r>
      <t>Dr</t>
    </r>
    <r>
      <rPr>
        <b/>
        <i/>
        <sz val="11"/>
        <color theme="1"/>
        <rFont val="Calibri"/>
        <family val="2"/>
        <charset val="238"/>
        <scheme val="minor"/>
      </rPr>
      <t>tdp2b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</si>
</sst>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0" fillId="0" borderId="0" xfId="0" applyFill="1" applyAlignment="1">
      <alignment wrapText="1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3" fillId="0" borderId="0" xfId="0" applyFont="1" applyFill="1"/>
    <xf numFmtId="0" fontId="1" fillId="0" borderId="0" xfId="0" applyFont="1" applyFill="1"/>
    <xf numFmtId="0" fontId="0" fillId="0" borderId="0" xfId="0" applyFill="1" applyAlignment="1">
      <alignment horizontal="center" wrapText="1"/>
    </xf>
    <xf numFmtId="2" fontId="0" fillId="0" borderId="0" xfId="0" applyNumberFormat="1" applyFill="1" applyAlignment="1">
      <alignment horizontal="left"/>
    </xf>
    <xf numFmtId="2" fontId="0" fillId="0" borderId="0" xfId="0" applyNumberForma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1" fontId="0" fillId="0" borderId="0" xfId="0" applyNumberFormat="1" applyFill="1" applyAlignment="1">
      <alignment horizontal="center"/>
    </xf>
    <xf numFmtId="0" fontId="7" fillId="0" borderId="0" xfId="0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1" fontId="1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wrapText="1"/>
    </xf>
    <xf numFmtId="2" fontId="0" fillId="0" borderId="0" xfId="0" applyNumberFormat="1" applyFill="1"/>
    <xf numFmtId="0" fontId="5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50"/>
  <sheetViews>
    <sheetView zoomScale="60" zoomScaleNormal="60" workbookViewId="0">
      <selection activeCell="Z9" sqref="Z9:Z10"/>
    </sheetView>
  </sheetViews>
  <sheetFormatPr defaultRowHeight="15"/>
  <sheetData>
    <row r="2" spans="1:33">
      <c r="A2" t="s">
        <v>2</v>
      </c>
      <c r="M2" t="s">
        <v>2</v>
      </c>
    </row>
    <row r="3" spans="1:33">
      <c r="A3" t="s">
        <v>3</v>
      </c>
      <c r="M3" t="s">
        <v>3</v>
      </c>
      <c r="X3" t="s">
        <v>3</v>
      </c>
    </row>
    <row r="4" spans="1:33">
      <c r="A4" s="11">
        <v>1.98</v>
      </c>
      <c r="B4" s="5" t="s">
        <v>20</v>
      </c>
      <c r="C4" s="12"/>
      <c r="D4" s="11"/>
      <c r="E4" s="11"/>
      <c r="F4" s="11"/>
      <c r="G4" s="11"/>
      <c r="H4" s="11"/>
      <c r="I4" s="11"/>
      <c r="J4" s="11"/>
      <c r="K4" s="11"/>
      <c r="L4" s="11"/>
      <c r="M4" s="11">
        <v>1.98</v>
      </c>
      <c r="N4" s="5" t="s">
        <v>20</v>
      </c>
      <c r="O4" s="12"/>
      <c r="P4" s="11"/>
      <c r="Q4" s="11"/>
      <c r="R4" s="11"/>
      <c r="S4" s="11"/>
      <c r="T4" s="11"/>
      <c r="U4" s="11"/>
      <c r="V4" s="11"/>
      <c r="W4" s="11"/>
      <c r="X4" s="11">
        <v>1.98</v>
      </c>
      <c r="Y4" s="5" t="s">
        <v>20</v>
      </c>
      <c r="Z4" s="11"/>
      <c r="AA4" s="11"/>
      <c r="AB4" s="11"/>
      <c r="AC4" s="11"/>
      <c r="AD4" s="11"/>
      <c r="AE4" s="11"/>
      <c r="AF4" s="11"/>
      <c r="AG4" s="11"/>
    </row>
    <row r="5" spans="1:33">
      <c r="A5" s="11">
        <v>1.93</v>
      </c>
      <c r="B5" s="5" t="s">
        <v>19</v>
      </c>
      <c r="C5" s="13" t="s">
        <v>1</v>
      </c>
      <c r="D5" s="11"/>
      <c r="E5" s="11"/>
      <c r="F5" s="11"/>
      <c r="G5" s="11"/>
      <c r="H5" s="11"/>
      <c r="I5" s="11"/>
      <c r="J5" s="11"/>
      <c r="K5" s="11"/>
      <c r="L5" s="11"/>
      <c r="M5" s="11">
        <v>1.93</v>
      </c>
      <c r="N5" s="5" t="s">
        <v>19</v>
      </c>
      <c r="O5" s="13" t="s">
        <v>4</v>
      </c>
      <c r="P5" s="11"/>
      <c r="Q5" s="11"/>
      <c r="R5" s="11"/>
      <c r="S5" s="11"/>
      <c r="T5" s="11"/>
      <c r="U5" s="11"/>
      <c r="V5" s="11"/>
      <c r="W5" s="11"/>
      <c r="X5" s="11">
        <v>1.93</v>
      </c>
      <c r="Y5" s="5" t="s">
        <v>19</v>
      </c>
      <c r="Z5" s="13" t="s">
        <v>5</v>
      </c>
      <c r="AA5" s="11"/>
      <c r="AB5" s="11"/>
      <c r="AC5" s="11"/>
      <c r="AD5" s="11"/>
      <c r="AE5" s="11"/>
      <c r="AF5" s="11"/>
      <c r="AG5" s="11"/>
    </row>
    <row r="6" spans="1:3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Z6" s="11"/>
      <c r="AA6" s="11"/>
      <c r="AB6" s="11"/>
      <c r="AC6" s="11"/>
      <c r="AD6" s="11"/>
      <c r="AE6" s="11"/>
      <c r="AF6" s="11"/>
      <c r="AG6" s="11"/>
    </row>
    <row r="7" spans="1:33">
      <c r="A7" s="11"/>
      <c r="B7" s="11"/>
      <c r="C7" s="32" t="s">
        <v>23</v>
      </c>
      <c r="D7" s="34" t="s">
        <v>0</v>
      </c>
      <c r="E7" s="34" t="s">
        <v>6</v>
      </c>
      <c r="F7" s="34" t="s">
        <v>7</v>
      </c>
      <c r="G7" s="34" t="s">
        <v>8</v>
      </c>
      <c r="H7" s="34" t="s">
        <v>9</v>
      </c>
      <c r="I7" s="34" t="s">
        <v>10</v>
      </c>
      <c r="J7" s="34" t="s">
        <v>11</v>
      </c>
      <c r="K7" s="5"/>
      <c r="L7" s="5"/>
      <c r="M7" s="11"/>
      <c r="N7" s="11"/>
      <c r="O7" s="32" t="s">
        <v>23</v>
      </c>
      <c r="P7" s="30" t="s">
        <v>0</v>
      </c>
      <c r="Q7" s="30" t="s">
        <v>6</v>
      </c>
      <c r="R7" s="30" t="s">
        <v>7</v>
      </c>
      <c r="S7" s="30" t="s">
        <v>8</v>
      </c>
      <c r="T7" s="30" t="s">
        <v>9</v>
      </c>
      <c r="U7" s="30" t="s">
        <v>10</v>
      </c>
      <c r="V7" s="30" t="s">
        <v>11</v>
      </c>
      <c r="W7" s="11"/>
      <c r="X7" s="11"/>
      <c r="Y7" s="11"/>
      <c r="Z7" s="32" t="s">
        <v>23</v>
      </c>
      <c r="AA7" s="30" t="s">
        <v>0</v>
      </c>
      <c r="AB7" s="30" t="s">
        <v>6</v>
      </c>
      <c r="AC7" s="30" t="s">
        <v>7</v>
      </c>
      <c r="AD7" s="30" t="s">
        <v>8</v>
      </c>
      <c r="AE7" s="30" t="s">
        <v>9</v>
      </c>
      <c r="AF7" s="30" t="s">
        <v>10</v>
      </c>
      <c r="AG7" s="30" t="s">
        <v>11</v>
      </c>
    </row>
    <row r="8" spans="1:33">
      <c r="A8" s="11"/>
      <c r="B8" s="11"/>
      <c r="C8" s="32"/>
      <c r="D8" s="14" t="s">
        <v>12</v>
      </c>
      <c r="E8" s="14">
        <v>1</v>
      </c>
      <c r="F8" s="14">
        <v>2</v>
      </c>
      <c r="G8" s="14">
        <v>3</v>
      </c>
      <c r="H8" s="14">
        <v>4</v>
      </c>
      <c r="I8" s="14">
        <v>5</v>
      </c>
      <c r="J8" s="14">
        <v>6</v>
      </c>
      <c r="K8" s="14"/>
      <c r="L8" s="14"/>
      <c r="M8" s="11"/>
      <c r="N8" s="11"/>
      <c r="O8" s="32"/>
      <c r="P8" s="14" t="s">
        <v>12</v>
      </c>
      <c r="Q8" s="14">
        <v>1</v>
      </c>
      <c r="R8" s="14">
        <v>2</v>
      </c>
      <c r="S8" s="14">
        <v>3</v>
      </c>
      <c r="T8" s="14">
        <v>4</v>
      </c>
      <c r="U8" s="14">
        <v>5</v>
      </c>
      <c r="V8" s="14">
        <v>6</v>
      </c>
      <c r="W8" s="11"/>
      <c r="X8" s="11"/>
      <c r="Y8" s="11"/>
      <c r="Z8" s="32"/>
      <c r="AA8" s="14" t="s">
        <v>12</v>
      </c>
      <c r="AB8" s="14">
        <v>1</v>
      </c>
      <c r="AC8" s="14">
        <v>2</v>
      </c>
      <c r="AD8" s="14">
        <v>3</v>
      </c>
      <c r="AE8" s="14">
        <v>4</v>
      </c>
      <c r="AF8" s="14">
        <v>5</v>
      </c>
      <c r="AG8" s="14">
        <v>6</v>
      </c>
    </row>
    <row r="9" spans="1:33">
      <c r="A9" s="11"/>
      <c r="B9" s="11"/>
      <c r="C9" s="33" t="s">
        <v>21</v>
      </c>
      <c r="D9" s="11" t="s">
        <v>13</v>
      </c>
      <c r="E9" s="15">
        <v>27.385000000000002</v>
      </c>
      <c r="F9" s="15">
        <v>27.909500000000001</v>
      </c>
      <c r="G9" s="15">
        <v>28.176600000000001</v>
      </c>
      <c r="H9" s="15">
        <v>28.042899999999999</v>
      </c>
      <c r="I9" s="15">
        <v>27.68</v>
      </c>
      <c r="J9" s="15">
        <v>27.764299999999999</v>
      </c>
      <c r="K9" s="16"/>
      <c r="L9" s="16"/>
      <c r="M9" s="11"/>
      <c r="N9" s="11"/>
      <c r="O9" s="33" t="s">
        <v>21</v>
      </c>
      <c r="P9" s="11" t="s">
        <v>13</v>
      </c>
      <c r="Q9" s="15">
        <v>26.848199999999999</v>
      </c>
      <c r="R9" s="15">
        <v>26.557700000000001</v>
      </c>
      <c r="S9" s="15">
        <v>28.108899999999998</v>
      </c>
      <c r="T9" s="15">
        <v>28.186599999999999</v>
      </c>
      <c r="U9" s="15">
        <v>28.6008</v>
      </c>
      <c r="V9" s="15">
        <v>28.612400000000001</v>
      </c>
      <c r="W9" s="11"/>
      <c r="X9" s="11"/>
      <c r="Y9" s="11"/>
      <c r="Z9" s="33" t="s">
        <v>21</v>
      </c>
      <c r="AA9" s="11" t="s">
        <v>13</v>
      </c>
      <c r="AB9" s="15">
        <v>27.1938</v>
      </c>
      <c r="AC9" s="15">
        <v>27.607600000000001</v>
      </c>
      <c r="AD9" s="15">
        <v>28.374500000000001</v>
      </c>
      <c r="AE9" s="15">
        <v>28.4711</v>
      </c>
      <c r="AF9" s="15">
        <v>27.456299999999999</v>
      </c>
      <c r="AG9" s="15">
        <v>27.1996</v>
      </c>
    </row>
    <row r="10" spans="1:33">
      <c r="A10" s="11"/>
      <c r="B10" s="11"/>
      <c r="C10" s="33"/>
      <c r="D10" s="11" t="s">
        <v>13</v>
      </c>
      <c r="E10" s="15">
        <v>28.058599999999998</v>
      </c>
      <c r="F10" s="15">
        <v>27.538</v>
      </c>
      <c r="G10" s="15">
        <v>29.141100000000002</v>
      </c>
      <c r="H10" s="15">
        <v>28.349599999999999</v>
      </c>
      <c r="I10" s="15">
        <v>27.5167</v>
      </c>
      <c r="J10" s="15">
        <v>27.5246</v>
      </c>
      <c r="K10" s="16"/>
      <c r="L10" s="16"/>
      <c r="M10" s="11"/>
      <c r="N10" s="11"/>
      <c r="O10" s="33"/>
      <c r="P10" s="11" t="s">
        <v>13</v>
      </c>
      <c r="Q10" s="15">
        <v>26.723500000000001</v>
      </c>
      <c r="R10" s="15">
        <v>26.435600000000001</v>
      </c>
      <c r="S10" s="15">
        <v>28.0976</v>
      </c>
      <c r="T10" s="15">
        <v>28.387599999999999</v>
      </c>
      <c r="U10" s="15">
        <v>28.459199999999999</v>
      </c>
      <c r="V10" s="15">
        <v>27.568000000000001</v>
      </c>
      <c r="W10" s="11"/>
      <c r="X10" s="11"/>
      <c r="Y10" s="11"/>
      <c r="Z10" s="33"/>
      <c r="AA10" s="11" t="s">
        <v>13</v>
      </c>
      <c r="AB10" s="15">
        <v>27.554500000000001</v>
      </c>
      <c r="AC10" s="15">
        <v>27.261600000000001</v>
      </c>
      <c r="AD10" s="15">
        <v>28.1463</v>
      </c>
      <c r="AE10" s="15">
        <v>27.471299999999999</v>
      </c>
      <c r="AF10" s="15">
        <v>27.510400000000001</v>
      </c>
      <c r="AG10" s="15">
        <v>26.823599999999999</v>
      </c>
    </row>
    <row r="11" spans="1:33">
      <c r="A11" s="11"/>
      <c r="B11" s="11"/>
      <c r="C11" s="19"/>
      <c r="D11" s="11"/>
      <c r="E11" s="16"/>
      <c r="F11" s="16"/>
      <c r="G11" s="16"/>
      <c r="H11" s="16"/>
      <c r="I11" s="16"/>
      <c r="J11" s="16"/>
      <c r="K11" s="16"/>
      <c r="L11" s="16"/>
      <c r="M11" s="11"/>
      <c r="N11" s="11"/>
      <c r="O11" s="19"/>
      <c r="P11" s="11"/>
      <c r="Q11" s="16"/>
      <c r="R11" s="16"/>
      <c r="S11" s="16"/>
      <c r="T11" s="16"/>
      <c r="U11" s="16"/>
      <c r="V11" s="16"/>
      <c r="W11" s="11"/>
      <c r="X11" s="11"/>
      <c r="Y11" s="11"/>
      <c r="Z11" s="19"/>
      <c r="AA11" s="11"/>
      <c r="AB11" s="16"/>
      <c r="AC11" s="16"/>
      <c r="AD11" s="16"/>
      <c r="AE11" s="16"/>
      <c r="AF11" s="16"/>
      <c r="AG11" s="16"/>
    </row>
    <row r="12" spans="1:33">
      <c r="A12" s="11"/>
      <c r="B12" s="11"/>
      <c r="C12" s="19"/>
      <c r="D12" s="3" t="s">
        <v>14</v>
      </c>
      <c r="E12" s="17">
        <f>AVERAGE(E9:E10)</f>
        <v>27.721800000000002</v>
      </c>
      <c r="F12" s="17">
        <f t="shared" ref="F12:J12" si="0">AVERAGE(F9:F10)</f>
        <v>27.723750000000003</v>
      </c>
      <c r="G12" s="17">
        <f>AVERAGE(G9)</f>
        <v>28.176600000000001</v>
      </c>
      <c r="H12" s="17">
        <f t="shared" si="0"/>
        <v>28.196249999999999</v>
      </c>
      <c r="I12" s="17">
        <f t="shared" si="0"/>
        <v>27.59835</v>
      </c>
      <c r="J12" s="17">
        <f t="shared" si="0"/>
        <v>27.644449999999999</v>
      </c>
      <c r="K12" s="17"/>
      <c r="L12" s="17"/>
      <c r="M12" s="11"/>
      <c r="N12" s="11"/>
      <c r="O12" s="19"/>
      <c r="P12" s="3" t="s">
        <v>14</v>
      </c>
      <c r="Q12" s="17">
        <f>AVERAGE(Q9:Q10)</f>
        <v>26.78585</v>
      </c>
      <c r="R12" s="17">
        <f t="shared" ref="R12:V12" si="1">AVERAGE(R9:R10)</f>
        <v>26.496650000000002</v>
      </c>
      <c r="S12" s="17">
        <f t="shared" si="1"/>
        <v>28.103249999999999</v>
      </c>
      <c r="T12" s="17">
        <f t="shared" si="1"/>
        <v>28.287099999999999</v>
      </c>
      <c r="U12" s="17">
        <f t="shared" si="1"/>
        <v>28.53</v>
      </c>
      <c r="V12" s="17">
        <f t="shared" si="1"/>
        <v>28.090200000000003</v>
      </c>
      <c r="W12" s="11"/>
      <c r="X12" s="11"/>
      <c r="Y12" s="11"/>
      <c r="Z12" s="19"/>
      <c r="AA12" s="3" t="s">
        <v>14</v>
      </c>
      <c r="AB12" s="17">
        <f>AVERAGE(AB9:AB10)</f>
        <v>27.37415</v>
      </c>
      <c r="AC12" s="17">
        <f t="shared" ref="AC12:AG12" si="2">AVERAGE(AC9:AC10)</f>
        <v>27.434600000000003</v>
      </c>
      <c r="AD12" s="17">
        <f t="shared" si="2"/>
        <v>28.260400000000001</v>
      </c>
      <c r="AE12" s="17">
        <f>AVERAGE(AE10)</f>
        <v>27.471299999999999</v>
      </c>
      <c r="AF12" s="17">
        <f t="shared" si="2"/>
        <v>27.483350000000002</v>
      </c>
      <c r="AG12" s="17">
        <f t="shared" si="2"/>
        <v>27.011600000000001</v>
      </c>
    </row>
    <row r="13" spans="1:33">
      <c r="A13" s="11"/>
      <c r="B13" s="11"/>
      <c r="C13" s="19"/>
      <c r="D13" s="3" t="s">
        <v>15</v>
      </c>
      <c r="E13" s="18">
        <f>STDEV(E9:E11)</f>
        <v>0.47630712780714679</v>
      </c>
      <c r="F13" s="18">
        <f t="shared" ref="F13:J13" si="3">STDEV(F9:F11)</f>
        <v>0.26269016921034516</v>
      </c>
      <c r="G13" s="18">
        <f t="shared" si="3"/>
        <v>0.68200449045432221</v>
      </c>
      <c r="H13" s="18">
        <f t="shared" si="3"/>
        <v>0.21686964978994516</v>
      </c>
      <c r="I13" s="18">
        <f t="shared" si="3"/>
        <v>0.1154705373677629</v>
      </c>
      <c r="J13" s="18">
        <f t="shared" si="3"/>
        <v>0.16949349545035594</v>
      </c>
      <c r="K13" s="18"/>
      <c r="L13" s="18"/>
      <c r="M13" s="11"/>
      <c r="N13" s="11"/>
      <c r="O13" s="19"/>
      <c r="P13" s="3" t="s">
        <v>15</v>
      </c>
      <c r="Q13" s="18">
        <f>STDEV(Q9:Q11)</f>
        <v>8.8176215613960454E-2</v>
      </c>
      <c r="R13" s="18">
        <f t="shared" ref="R13:V13" si="4">STDEV(R9:R11)</f>
        <v>8.6337737982877208E-2</v>
      </c>
      <c r="S13" s="18">
        <f t="shared" si="4"/>
        <v>7.9903066274069501E-3</v>
      </c>
      <c r="T13" s="18">
        <f t="shared" si="4"/>
        <v>0.14212846301849641</v>
      </c>
      <c r="U13" s="18">
        <f t="shared" si="4"/>
        <v>0.1001263202160154</v>
      </c>
      <c r="V13" s="18">
        <f t="shared" si="4"/>
        <v>0.7385023222710636</v>
      </c>
      <c r="W13" s="11"/>
      <c r="X13" s="11"/>
      <c r="Y13" s="11"/>
      <c r="Z13" s="19"/>
      <c r="AA13" s="3" t="s">
        <v>15</v>
      </c>
      <c r="AB13" s="18">
        <f>STDEV(AB9:AB11)</f>
        <v>0.25505341597410686</v>
      </c>
      <c r="AC13" s="18">
        <f t="shared" ref="AC13:AG13" si="5">STDEV(AC9:AC11)</f>
        <v>0.24465894629023727</v>
      </c>
      <c r="AD13" s="18">
        <f t="shared" si="5"/>
        <v>0.16136176746677089</v>
      </c>
      <c r="AE13" s="18">
        <f t="shared" si="5"/>
        <v>0.70696535983035691</v>
      </c>
      <c r="AF13" s="18">
        <f t="shared" si="5"/>
        <v>3.8254476862193507E-2</v>
      </c>
      <c r="AG13" s="18">
        <f t="shared" si="5"/>
        <v>0.26587214972532108</v>
      </c>
    </row>
    <row r="14" spans="1:33">
      <c r="A14" s="19"/>
      <c r="B14" s="19"/>
      <c r="C14" s="19"/>
      <c r="D14" s="20" t="s">
        <v>16</v>
      </c>
      <c r="E14" s="17">
        <f t="shared" ref="E14:J14" si="6">E13/E12*100</f>
        <v>1.7181681124860102</v>
      </c>
      <c r="F14" s="17">
        <f t="shared" si="6"/>
        <v>0.94752755024246405</v>
      </c>
      <c r="G14" s="17">
        <f t="shared" si="6"/>
        <v>2.4204641101279862</v>
      </c>
      <c r="H14" s="17">
        <f t="shared" si="6"/>
        <v>0.76914359104471397</v>
      </c>
      <c r="I14" s="17">
        <f t="shared" si="6"/>
        <v>0.41839652503777547</v>
      </c>
      <c r="J14" s="17">
        <f t="shared" si="6"/>
        <v>0.61311943428194793</v>
      </c>
      <c r="K14" s="17"/>
      <c r="L14" s="17"/>
      <c r="M14" s="19"/>
      <c r="N14" s="19"/>
      <c r="O14" s="19"/>
      <c r="P14" s="20" t="s">
        <v>16</v>
      </c>
      <c r="Q14" s="17">
        <f t="shared" ref="Q14:V14" si="7">Q13/Q12*100</f>
        <v>0.32918953706513121</v>
      </c>
      <c r="R14" s="17">
        <f t="shared" si="7"/>
        <v>0.32584397643806745</v>
      </c>
      <c r="S14" s="17">
        <f t="shared" si="7"/>
        <v>2.8431966507101312E-2</v>
      </c>
      <c r="T14" s="17">
        <f t="shared" si="7"/>
        <v>0.5024497492443426</v>
      </c>
      <c r="U14" s="17">
        <f t="shared" si="7"/>
        <v>0.35095099970562704</v>
      </c>
      <c r="V14" s="17">
        <f t="shared" si="7"/>
        <v>2.629039032370946</v>
      </c>
      <c r="W14" s="11"/>
      <c r="X14" s="11"/>
      <c r="Y14" s="11"/>
      <c r="Z14" s="19"/>
      <c r="AA14" s="20" t="s">
        <v>16</v>
      </c>
      <c r="AB14" s="17">
        <f t="shared" ref="AB14:AG14" si="8">AB13/AB12*100</f>
        <v>0.93173090661849545</v>
      </c>
      <c r="AC14" s="17">
        <f t="shared" si="8"/>
        <v>0.89178973373126358</v>
      </c>
      <c r="AD14" s="17">
        <f t="shared" si="8"/>
        <v>0.57098189504313768</v>
      </c>
      <c r="AE14" s="17">
        <f t="shared" si="8"/>
        <v>2.5734688923726106</v>
      </c>
      <c r="AF14" s="17">
        <f t="shared" si="8"/>
        <v>0.13919146269357086</v>
      </c>
      <c r="AG14" s="17">
        <f t="shared" si="8"/>
        <v>0.98428878602274972</v>
      </c>
    </row>
    <row r="15" spans="1:33">
      <c r="A15" s="11"/>
      <c r="B15" s="11"/>
      <c r="C15" s="19"/>
      <c r="D15" s="3"/>
      <c r="E15" s="3"/>
      <c r="F15" s="16"/>
      <c r="G15" s="11"/>
      <c r="H15" s="16"/>
      <c r="I15" s="3"/>
      <c r="J15" s="16"/>
      <c r="K15" s="16"/>
      <c r="L15" s="16"/>
      <c r="M15" s="11"/>
      <c r="N15" s="11"/>
      <c r="O15" s="19"/>
      <c r="P15" s="3"/>
      <c r="Q15" s="3"/>
      <c r="R15" s="16"/>
      <c r="S15" s="11"/>
      <c r="T15" s="16"/>
      <c r="U15" s="3"/>
      <c r="V15" s="16"/>
      <c r="W15" s="11"/>
      <c r="X15" s="11"/>
      <c r="Y15" s="11"/>
      <c r="Z15" s="19"/>
      <c r="AA15" s="3"/>
      <c r="AB15" s="3"/>
      <c r="AC15" s="16"/>
      <c r="AD15" s="11"/>
      <c r="AE15" s="16"/>
      <c r="AF15" s="3"/>
      <c r="AG15" s="16"/>
    </row>
    <row r="16" spans="1:33">
      <c r="A16" s="11"/>
      <c r="B16" s="11"/>
      <c r="C16" s="19"/>
      <c r="D16" s="3"/>
      <c r="E16" s="3"/>
      <c r="F16" s="16"/>
      <c r="G16" s="11"/>
      <c r="H16" s="16"/>
      <c r="I16" s="3"/>
      <c r="J16" s="16"/>
      <c r="K16" s="16"/>
      <c r="L16" s="16"/>
      <c r="M16" s="11"/>
      <c r="N16" s="11"/>
      <c r="O16" s="19"/>
      <c r="P16" s="3"/>
      <c r="Q16" s="3"/>
      <c r="R16" s="16"/>
      <c r="S16" s="11"/>
      <c r="T16" s="16"/>
      <c r="U16" s="3"/>
      <c r="V16" s="16"/>
      <c r="W16" s="11"/>
      <c r="X16" s="11"/>
      <c r="Y16" s="11"/>
      <c r="Z16" s="19"/>
      <c r="AA16" s="3"/>
      <c r="AB16" s="3"/>
      <c r="AC16" s="16"/>
      <c r="AD16" s="11"/>
      <c r="AE16" s="16"/>
      <c r="AF16" s="3"/>
      <c r="AG16" s="16"/>
    </row>
    <row r="17" spans="1:33">
      <c r="A17" s="11"/>
      <c r="B17" s="11"/>
      <c r="C17" s="19"/>
      <c r="D17" s="3"/>
      <c r="E17" s="3"/>
      <c r="F17" s="21"/>
      <c r="G17" s="11"/>
      <c r="H17" s="21"/>
      <c r="I17" s="3"/>
      <c r="J17" s="21"/>
      <c r="K17" s="21"/>
      <c r="L17" s="21"/>
      <c r="M17" s="11"/>
      <c r="N17" s="11"/>
      <c r="O17" s="19"/>
      <c r="P17" s="3"/>
      <c r="Q17" s="3"/>
      <c r="R17" s="21"/>
      <c r="S17" s="11"/>
      <c r="T17" s="21"/>
      <c r="U17" s="3"/>
      <c r="V17" s="21"/>
      <c r="W17" s="11"/>
      <c r="X17" s="11"/>
      <c r="Y17" s="11"/>
      <c r="Z17" s="19"/>
      <c r="AA17" s="3"/>
      <c r="AB17" s="3"/>
      <c r="AC17" s="21"/>
      <c r="AD17" s="11"/>
      <c r="AE17" s="21"/>
      <c r="AF17" s="3"/>
      <c r="AG17" s="21"/>
    </row>
    <row r="18" spans="1:33">
      <c r="A18" s="11"/>
      <c r="B18" s="11"/>
      <c r="C18" s="32" t="s">
        <v>24</v>
      </c>
      <c r="D18" s="5" t="s">
        <v>0</v>
      </c>
      <c r="E18" s="5" t="s">
        <v>6</v>
      </c>
      <c r="F18" s="5" t="s">
        <v>7</v>
      </c>
      <c r="G18" s="5" t="s">
        <v>8</v>
      </c>
      <c r="H18" s="5" t="s">
        <v>9</v>
      </c>
      <c r="I18" s="5" t="s">
        <v>10</v>
      </c>
      <c r="J18" s="5" t="s">
        <v>11</v>
      </c>
      <c r="K18" s="5"/>
      <c r="L18" s="5"/>
      <c r="M18" s="11"/>
      <c r="N18" s="11"/>
      <c r="O18" s="32" t="s">
        <v>24</v>
      </c>
      <c r="P18" s="5" t="s">
        <v>0</v>
      </c>
      <c r="Q18" s="5" t="s">
        <v>6</v>
      </c>
      <c r="R18" s="5" t="s">
        <v>7</v>
      </c>
      <c r="S18" s="5" t="s">
        <v>8</v>
      </c>
      <c r="T18" s="5" t="s">
        <v>9</v>
      </c>
      <c r="U18" s="5" t="s">
        <v>10</v>
      </c>
      <c r="V18" s="5" t="s">
        <v>11</v>
      </c>
      <c r="W18" s="11"/>
      <c r="X18" s="11"/>
      <c r="Y18" s="11"/>
      <c r="Z18" s="32" t="s">
        <v>24</v>
      </c>
      <c r="AA18" s="30" t="s">
        <v>0</v>
      </c>
      <c r="AB18" s="30" t="s">
        <v>6</v>
      </c>
      <c r="AC18" s="30" t="s">
        <v>7</v>
      </c>
      <c r="AD18" s="30" t="s">
        <v>8</v>
      </c>
      <c r="AE18" s="30" t="s">
        <v>9</v>
      </c>
      <c r="AF18" s="30" t="s">
        <v>10</v>
      </c>
      <c r="AG18" s="30" t="s">
        <v>11</v>
      </c>
    </row>
    <row r="19" spans="1:33">
      <c r="A19" s="11"/>
      <c r="B19" s="11"/>
      <c r="C19" s="32"/>
      <c r="D19" s="14" t="s">
        <v>12</v>
      </c>
      <c r="E19" s="14">
        <v>1</v>
      </c>
      <c r="F19" s="14">
        <v>2</v>
      </c>
      <c r="G19" s="14">
        <v>3</v>
      </c>
      <c r="H19" s="14">
        <v>4</v>
      </c>
      <c r="I19" s="14">
        <v>5</v>
      </c>
      <c r="J19" s="14">
        <v>6</v>
      </c>
      <c r="K19" s="14"/>
      <c r="L19" s="14"/>
      <c r="M19" s="11"/>
      <c r="N19" s="11"/>
      <c r="O19" s="32"/>
      <c r="P19" s="14" t="s">
        <v>12</v>
      </c>
      <c r="Q19" s="14">
        <v>1</v>
      </c>
      <c r="R19" s="14">
        <v>2</v>
      </c>
      <c r="S19" s="14">
        <v>3</v>
      </c>
      <c r="T19" s="14">
        <v>4</v>
      </c>
      <c r="U19" s="14">
        <v>5</v>
      </c>
      <c r="V19" s="14">
        <v>6</v>
      </c>
      <c r="W19" s="11"/>
      <c r="X19" s="11"/>
      <c r="Y19" s="11"/>
      <c r="Z19" s="32"/>
      <c r="AA19" s="14" t="s">
        <v>12</v>
      </c>
      <c r="AB19" s="14">
        <v>1</v>
      </c>
      <c r="AC19" s="14">
        <v>2</v>
      </c>
      <c r="AD19" s="14">
        <v>3</v>
      </c>
      <c r="AE19" s="14">
        <v>4</v>
      </c>
      <c r="AF19" s="14">
        <v>5</v>
      </c>
      <c r="AG19" s="14">
        <v>6</v>
      </c>
    </row>
    <row r="20" spans="1:33">
      <c r="A20" s="11"/>
      <c r="B20" s="11"/>
      <c r="C20" s="33" t="s">
        <v>21</v>
      </c>
      <c r="D20" s="11" t="s">
        <v>13</v>
      </c>
      <c r="E20" s="16">
        <v>18.2713</v>
      </c>
      <c r="F20" s="16">
        <v>17.916</v>
      </c>
      <c r="G20" s="16">
        <v>17.566299999999998</v>
      </c>
      <c r="H20" s="16">
        <v>17.172499999999999</v>
      </c>
      <c r="I20" s="16">
        <v>17.0364</v>
      </c>
      <c r="J20" s="16">
        <v>17.5212</v>
      </c>
      <c r="K20" s="16"/>
      <c r="L20" s="16"/>
      <c r="M20" s="11"/>
      <c r="N20" s="11"/>
      <c r="O20" s="33" t="s">
        <v>21</v>
      </c>
      <c r="P20" s="11" t="s">
        <v>13</v>
      </c>
      <c r="Q20" s="16">
        <v>18.328199999999999</v>
      </c>
      <c r="R20" s="16">
        <v>17.597899999999999</v>
      </c>
      <c r="S20" s="16">
        <v>17.4025</v>
      </c>
      <c r="T20" s="16">
        <v>17.066299999999998</v>
      </c>
      <c r="U20" s="16">
        <v>17.1205</v>
      </c>
      <c r="V20" s="16">
        <v>17.175699999999999</v>
      </c>
      <c r="W20" s="11"/>
      <c r="X20" s="11"/>
      <c r="Y20" s="11"/>
      <c r="Z20" s="33" t="s">
        <v>21</v>
      </c>
      <c r="AA20" s="11" t="s">
        <v>13</v>
      </c>
      <c r="AB20" s="16">
        <v>17.8658</v>
      </c>
      <c r="AC20" s="16">
        <v>18.002400000000002</v>
      </c>
      <c r="AD20" s="16">
        <v>17.826699999999999</v>
      </c>
      <c r="AE20" s="16">
        <v>16.9206</v>
      </c>
      <c r="AF20" s="16">
        <v>17.0032</v>
      </c>
      <c r="AG20" s="16">
        <v>17.131399999999999</v>
      </c>
    </row>
    <row r="21" spans="1:33">
      <c r="A21" s="11"/>
      <c r="B21" s="11"/>
      <c r="C21" s="33"/>
      <c r="D21" s="11" t="s">
        <v>13</v>
      </c>
      <c r="E21" s="16">
        <v>19.015899999999998</v>
      </c>
      <c r="F21" s="16">
        <v>18.0808</v>
      </c>
      <c r="G21" s="16">
        <v>17.648499999999999</v>
      </c>
      <c r="H21" s="16">
        <v>17.1997</v>
      </c>
      <c r="I21" s="16">
        <v>17.1174</v>
      </c>
      <c r="J21" s="16">
        <v>17.632100000000001</v>
      </c>
      <c r="K21" s="16"/>
      <c r="L21" s="16"/>
      <c r="M21" s="11"/>
      <c r="N21" s="11"/>
      <c r="O21" s="33"/>
      <c r="P21" s="11" t="s">
        <v>13</v>
      </c>
      <c r="Q21" s="16">
        <v>17.865459999999999</v>
      </c>
      <c r="R21" s="16">
        <v>17.436779999999999</v>
      </c>
      <c r="S21" s="16">
        <v>17.326779999999999</v>
      </c>
      <c r="T21" s="16">
        <v>17.194559999999999</v>
      </c>
      <c r="U21" s="16">
        <v>17.456700000000001</v>
      </c>
      <c r="V21" s="16">
        <v>17.887599999999999</v>
      </c>
      <c r="W21" s="11"/>
      <c r="X21" s="11"/>
      <c r="Y21" s="11"/>
      <c r="Z21" s="33"/>
      <c r="AA21" s="11" t="s">
        <v>13</v>
      </c>
      <c r="AB21" s="16">
        <v>18.169</v>
      </c>
      <c r="AC21" s="16">
        <v>18.5001</v>
      </c>
      <c r="AD21" s="16">
        <v>17.731100000000001</v>
      </c>
      <c r="AE21" s="16">
        <v>17.0779</v>
      </c>
      <c r="AF21" s="16">
        <v>17.062899999999999</v>
      </c>
      <c r="AG21" s="16">
        <v>17.169599999999999</v>
      </c>
    </row>
    <row r="22" spans="1:33">
      <c r="A22" s="11"/>
      <c r="B22" s="11"/>
      <c r="C22" s="11"/>
      <c r="D22" s="11"/>
      <c r="E22" s="16"/>
      <c r="F22" s="16"/>
      <c r="G22" s="16"/>
      <c r="H22" s="16"/>
      <c r="I22" s="16"/>
      <c r="J22" s="16"/>
      <c r="K22" s="16"/>
      <c r="L22" s="16"/>
      <c r="M22" s="11"/>
      <c r="N22" s="11"/>
      <c r="O22" s="11"/>
      <c r="P22" s="11"/>
      <c r="Q22" s="16"/>
      <c r="R22" s="16"/>
      <c r="S22" s="16"/>
      <c r="T22" s="16"/>
      <c r="U22" s="16"/>
      <c r="V22" s="16"/>
      <c r="W22" s="11"/>
      <c r="X22" s="11"/>
      <c r="Y22" s="11"/>
      <c r="Z22" s="11"/>
      <c r="AA22" s="11"/>
      <c r="AB22" s="16"/>
      <c r="AC22" s="16"/>
      <c r="AD22" s="16"/>
      <c r="AE22" s="16"/>
      <c r="AF22" s="16"/>
      <c r="AG22" s="16"/>
    </row>
    <row r="23" spans="1:33">
      <c r="A23" s="11"/>
      <c r="B23" s="11"/>
      <c r="C23" s="3"/>
      <c r="D23" s="3" t="s">
        <v>14</v>
      </c>
      <c r="E23" s="17">
        <f>AVERAGE(E20:E22)</f>
        <v>18.643599999999999</v>
      </c>
      <c r="F23" s="17">
        <f>AVERAGE(F20:F22)</f>
        <v>17.9984</v>
      </c>
      <c r="G23" s="17">
        <f t="shared" ref="G23:J23" si="9">AVERAGE(G20:G22)</f>
        <v>17.607399999999998</v>
      </c>
      <c r="H23" s="17">
        <f t="shared" si="9"/>
        <v>17.1861</v>
      </c>
      <c r="I23" s="17">
        <f t="shared" si="9"/>
        <v>17.076900000000002</v>
      </c>
      <c r="J23" s="17">
        <f t="shared" si="9"/>
        <v>17.576650000000001</v>
      </c>
      <c r="K23" s="17"/>
      <c r="L23" s="17"/>
      <c r="M23" s="11"/>
      <c r="N23" s="11"/>
      <c r="O23" s="3"/>
      <c r="P23" s="3" t="s">
        <v>14</v>
      </c>
      <c r="Q23" s="17">
        <f>AVERAGE(Q20:Q22)</f>
        <v>18.096829999999997</v>
      </c>
      <c r="R23" s="17">
        <f>AVERAGE(R20:R22)</f>
        <v>17.517339999999997</v>
      </c>
      <c r="S23" s="17">
        <f t="shared" ref="S23:V23" si="10">AVERAGE(S20:S22)</f>
        <v>17.364640000000001</v>
      </c>
      <c r="T23" s="17">
        <f t="shared" si="10"/>
        <v>17.130429999999997</v>
      </c>
      <c r="U23" s="17">
        <f t="shared" si="10"/>
        <v>17.288600000000002</v>
      </c>
      <c r="V23" s="17">
        <f t="shared" si="10"/>
        <v>17.531649999999999</v>
      </c>
      <c r="W23" s="11"/>
      <c r="X23" s="11"/>
      <c r="Y23" s="11"/>
      <c r="Z23" s="3"/>
      <c r="AA23" s="3" t="s">
        <v>14</v>
      </c>
      <c r="AB23" s="17">
        <f>AVERAGE(AB20:AB22)</f>
        <v>18.017400000000002</v>
      </c>
      <c r="AC23" s="17">
        <f>AVERAGE(AC20:AC21)</f>
        <v>18.251249999999999</v>
      </c>
      <c r="AD23" s="17">
        <f t="shared" ref="AD23:AG23" si="11">AVERAGE(AD20:AD22)</f>
        <v>17.7789</v>
      </c>
      <c r="AE23" s="17">
        <f t="shared" si="11"/>
        <v>16.99925</v>
      </c>
      <c r="AF23" s="17">
        <f t="shared" si="11"/>
        <v>17.033049999999999</v>
      </c>
      <c r="AG23" s="17">
        <f t="shared" si="11"/>
        <v>17.150500000000001</v>
      </c>
    </row>
    <row r="24" spans="1:33">
      <c r="A24" s="11"/>
      <c r="B24" s="11"/>
      <c r="C24" s="3"/>
      <c r="D24" s="3" t="s">
        <v>15</v>
      </c>
      <c r="E24" s="18">
        <f>STDEV(E20:E22)</f>
        <v>0.52651170927157653</v>
      </c>
      <c r="F24" s="18">
        <f>STDEV(F20:F22)</f>
        <v>0.11653119753954276</v>
      </c>
      <c r="G24" s="18">
        <f t="shared" ref="G24:J24" si="12">STDEV(G20:G22)</f>
        <v>5.81241774135344E-2</v>
      </c>
      <c r="H24" s="18">
        <f t="shared" si="12"/>
        <v>1.9233304448274487E-2</v>
      </c>
      <c r="I24" s="18">
        <f t="shared" si="12"/>
        <v>5.7275649276110008E-2</v>
      </c>
      <c r="J24" s="18">
        <f t="shared" si="12"/>
        <v>7.8418142033588753E-2</v>
      </c>
      <c r="K24" s="18"/>
      <c r="L24" s="18"/>
      <c r="M24" s="11"/>
      <c r="N24" s="11"/>
      <c r="O24" s="3"/>
      <c r="P24" s="3" t="s">
        <v>15</v>
      </c>
      <c r="Q24" s="18">
        <f>STDEV(Q20:Q22)</f>
        <v>0.32720659192647422</v>
      </c>
      <c r="R24" s="18">
        <f>STDEV(R20:R22)</f>
        <v>0.1139290445847768</v>
      </c>
      <c r="S24" s="18">
        <f t="shared" ref="S24:V24" si="13">STDEV(S20:S22)</f>
        <v>5.3542125471445698E-2</v>
      </c>
      <c r="T24" s="18">
        <f t="shared" si="13"/>
        <v>9.0693515754987242E-2</v>
      </c>
      <c r="U24" s="18">
        <f t="shared" si="13"/>
        <v>0.23772929983454666</v>
      </c>
      <c r="V24" s="18">
        <f t="shared" si="13"/>
        <v>0.50338931752665916</v>
      </c>
      <c r="W24" s="11"/>
      <c r="X24" s="11"/>
      <c r="Y24" s="11"/>
      <c r="Z24" s="3"/>
      <c r="AA24" s="3" t="s">
        <v>15</v>
      </c>
      <c r="AB24" s="18">
        <f>STDEV(AB20:AB22)</f>
        <v>0.21439477605550844</v>
      </c>
      <c r="AC24" s="18">
        <f>STDEV(AC20:AC22)</f>
        <v>0.35192704499678623</v>
      </c>
      <c r="AD24" s="18">
        <f t="shared" ref="AD24:AG24" si="14">STDEV(AD20:AD22)</f>
        <v>6.7599408281432155E-2</v>
      </c>
      <c r="AE24" s="18">
        <f t="shared" si="14"/>
        <v>0.11122789668064345</v>
      </c>
      <c r="AF24" s="18">
        <f t="shared" si="14"/>
        <v>4.2214274836836478E-2</v>
      </c>
      <c r="AG24" s="18">
        <f t="shared" si="14"/>
        <v>2.7011479041325968E-2</v>
      </c>
    </row>
    <row r="25" spans="1:33">
      <c r="A25" s="11"/>
      <c r="B25" s="11"/>
      <c r="C25" s="20"/>
      <c r="D25" s="20" t="s">
        <v>16</v>
      </c>
      <c r="E25" s="17">
        <f t="shared" ref="E25:J25" si="15">E24/E23*100</f>
        <v>2.8240882086698735</v>
      </c>
      <c r="F25" s="17">
        <f t="shared" si="15"/>
        <v>0.64745309327241729</v>
      </c>
      <c r="G25" s="17">
        <f t="shared" si="15"/>
        <v>0.33011221085188275</v>
      </c>
      <c r="H25" s="17">
        <f t="shared" si="15"/>
        <v>0.1119119779838037</v>
      </c>
      <c r="I25" s="17">
        <f t="shared" si="15"/>
        <v>0.3353983994525353</v>
      </c>
      <c r="J25" s="17">
        <f t="shared" si="15"/>
        <v>0.44614953380529715</v>
      </c>
      <c r="K25" s="17"/>
      <c r="L25" s="17"/>
      <c r="M25" s="11"/>
      <c r="N25" s="11"/>
      <c r="O25" s="20"/>
      <c r="P25" s="20" t="s">
        <v>16</v>
      </c>
      <c r="Q25" s="17">
        <f t="shared" ref="Q25:V25" si="16">Q24/Q23*100</f>
        <v>1.8080878912299794</v>
      </c>
      <c r="R25" s="17">
        <f t="shared" si="16"/>
        <v>0.65037867955281348</v>
      </c>
      <c r="S25" s="17">
        <f t="shared" si="16"/>
        <v>0.30833996830021065</v>
      </c>
      <c r="T25" s="17">
        <f t="shared" si="16"/>
        <v>0.52942930069465421</v>
      </c>
      <c r="U25" s="17">
        <f t="shared" si="16"/>
        <v>1.3750639139927272</v>
      </c>
      <c r="V25" s="17">
        <f t="shared" si="16"/>
        <v>2.8713174032487481</v>
      </c>
      <c r="W25" s="11"/>
      <c r="X25" s="11"/>
      <c r="Y25" s="11"/>
      <c r="Z25" s="20"/>
      <c r="AA25" s="20" t="s">
        <v>16</v>
      </c>
      <c r="AB25" s="17">
        <f t="shared" ref="AB25:AG25" si="17">AB24/AB23*100</f>
        <v>1.1899318217695585</v>
      </c>
      <c r="AC25" s="17">
        <f t="shared" si="17"/>
        <v>1.9282352989345182</v>
      </c>
      <c r="AD25" s="17">
        <f t="shared" si="17"/>
        <v>0.38022267002701043</v>
      </c>
      <c r="AE25" s="17">
        <f t="shared" si="17"/>
        <v>0.65431061182489492</v>
      </c>
      <c r="AF25" s="17">
        <f t="shared" si="17"/>
        <v>0.24783743860809707</v>
      </c>
      <c r="AG25" s="17">
        <f t="shared" si="17"/>
        <v>0.1574967437761346</v>
      </c>
    </row>
    <row r="26" spans="1:33">
      <c r="A26" s="11"/>
      <c r="B26" s="11"/>
      <c r="C26" s="6"/>
      <c r="D26" s="7"/>
      <c r="E26" s="7"/>
      <c r="F26" s="8"/>
      <c r="G26" s="9"/>
      <c r="H26" s="8"/>
      <c r="I26" s="10"/>
      <c r="J26" s="8"/>
      <c r="K26" s="8"/>
      <c r="L26" s="8"/>
      <c r="M26" s="9"/>
      <c r="N26" s="9"/>
      <c r="O26" s="6"/>
      <c r="P26" s="7"/>
      <c r="Q26" s="7"/>
      <c r="R26" s="8"/>
      <c r="S26" s="9"/>
      <c r="T26" s="8"/>
      <c r="U26" s="10"/>
      <c r="V26" s="8"/>
      <c r="W26" s="9"/>
      <c r="X26" s="9"/>
      <c r="Y26" s="9"/>
      <c r="Z26" s="6"/>
      <c r="AA26" s="7"/>
      <c r="AB26" s="7"/>
      <c r="AC26" s="8"/>
      <c r="AD26" s="9"/>
      <c r="AE26" s="8"/>
      <c r="AF26" s="10"/>
      <c r="AG26" s="8"/>
    </row>
    <row r="27" spans="1:33">
      <c r="A27" s="11"/>
      <c r="B27" s="11"/>
      <c r="C27" s="10"/>
      <c r="D27" s="7"/>
      <c r="E27" s="7"/>
      <c r="F27" s="10"/>
      <c r="G27" s="10"/>
      <c r="H27" s="10"/>
      <c r="I27" s="10"/>
      <c r="J27" s="10"/>
      <c r="K27" s="10"/>
      <c r="L27" s="10"/>
      <c r="M27" s="9"/>
      <c r="N27" s="9"/>
      <c r="O27" s="10"/>
      <c r="P27" s="7"/>
      <c r="Q27" s="7"/>
      <c r="R27" s="10"/>
      <c r="S27" s="10"/>
      <c r="T27" s="10"/>
      <c r="U27" s="10"/>
      <c r="V27" s="10"/>
      <c r="W27" s="9"/>
      <c r="X27" s="9"/>
      <c r="Y27" s="9"/>
      <c r="Z27" s="10"/>
      <c r="AA27" s="7"/>
      <c r="AB27" s="7"/>
      <c r="AC27" s="10"/>
      <c r="AD27" s="10"/>
      <c r="AE27" s="10"/>
      <c r="AF27" s="10"/>
      <c r="AG27" s="10"/>
    </row>
    <row r="28" spans="1:33">
      <c r="A28" s="11"/>
      <c r="B28" s="11"/>
      <c r="C28" s="3"/>
      <c r="D28" s="3"/>
      <c r="E28" s="3"/>
      <c r="F28" s="3"/>
      <c r="G28" s="3"/>
      <c r="H28" s="3"/>
      <c r="I28" s="3"/>
      <c r="J28" s="3"/>
      <c r="K28" s="3"/>
      <c r="L28" s="3"/>
      <c r="M28" s="11"/>
      <c r="N28" s="11"/>
      <c r="O28" s="3"/>
      <c r="P28" s="3"/>
      <c r="Q28" s="3"/>
      <c r="R28" s="3"/>
      <c r="S28" s="3"/>
      <c r="T28" s="3"/>
      <c r="U28" s="3"/>
      <c r="V28" s="3"/>
      <c r="W28" s="11"/>
      <c r="X28" s="11"/>
      <c r="Y28" s="11"/>
      <c r="Z28" s="3"/>
      <c r="AA28" s="3"/>
      <c r="AB28" s="3"/>
      <c r="AC28" s="3"/>
      <c r="AD28" s="3"/>
      <c r="AE28" s="3"/>
      <c r="AF28" s="3"/>
      <c r="AG28" s="3"/>
    </row>
    <row r="29" spans="1:33">
      <c r="A29" s="11"/>
      <c r="B29" s="11"/>
      <c r="C29" s="2"/>
      <c r="D29" s="2"/>
      <c r="E29" s="29" t="s">
        <v>6</v>
      </c>
      <c r="F29" s="30" t="s">
        <v>7</v>
      </c>
      <c r="G29" s="30" t="s">
        <v>8</v>
      </c>
      <c r="H29" s="30" t="s">
        <v>9</v>
      </c>
      <c r="I29" s="30" t="s">
        <v>10</v>
      </c>
      <c r="J29" s="30" t="s">
        <v>11</v>
      </c>
      <c r="K29" s="5"/>
      <c r="L29" s="5"/>
      <c r="M29" s="11"/>
      <c r="N29" s="11"/>
      <c r="O29" s="2"/>
      <c r="P29" s="2"/>
      <c r="Q29" s="29" t="s">
        <v>6</v>
      </c>
      <c r="R29" s="30" t="s">
        <v>7</v>
      </c>
      <c r="S29" s="30" t="s">
        <v>8</v>
      </c>
      <c r="T29" s="30" t="s">
        <v>9</v>
      </c>
      <c r="U29" s="30" t="s">
        <v>10</v>
      </c>
      <c r="V29" s="30" t="s">
        <v>11</v>
      </c>
      <c r="W29" s="11"/>
      <c r="X29" s="11"/>
      <c r="Y29" s="11"/>
      <c r="Z29" s="2"/>
      <c r="AA29" s="2"/>
      <c r="AB29" s="29" t="s">
        <v>6</v>
      </c>
      <c r="AC29" s="30" t="s">
        <v>7</v>
      </c>
      <c r="AD29" s="30" t="s">
        <v>8</v>
      </c>
      <c r="AE29" s="30" t="s">
        <v>9</v>
      </c>
      <c r="AF29" s="30" t="s">
        <v>10</v>
      </c>
      <c r="AG29" s="30" t="s">
        <v>11</v>
      </c>
    </row>
    <row r="30" spans="1:33">
      <c r="A30" s="11"/>
      <c r="B30" s="11"/>
      <c r="C30" s="3" t="s">
        <v>17</v>
      </c>
      <c r="D30" s="3" t="s">
        <v>12</v>
      </c>
      <c r="E30" s="22">
        <v>1</v>
      </c>
      <c r="F30" s="14">
        <v>2</v>
      </c>
      <c r="G30" s="14">
        <v>3</v>
      </c>
      <c r="H30" s="14">
        <v>4</v>
      </c>
      <c r="I30" s="14">
        <v>5</v>
      </c>
      <c r="J30" s="14">
        <v>6</v>
      </c>
      <c r="K30" s="14"/>
      <c r="L30" s="14"/>
      <c r="M30" s="11"/>
      <c r="N30" s="11"/>
      <c r="O30" s="3" t="s">
        <v>17</v>
      </c>
      <c r="P30" s="3" t="s">
        <v>12</v>
      </c>
      <c r="Q30" s="22">
        <v>1</v>
      </c>
      <c r="R30" s="14">
        <v>2</v>
      </c>
      <c r="S30" s="14">
        <v>3</v>
      </c>
      <c r="T30" s="14">
        <v>4</v>
      </c>
      <c r="U30" s="14">
        <v>5</v>
      </c>
      <c r="V30" s="14">
        <v>6</v>
      </c>
      <c r="W30" s="11"/>
      <c r="X30" s="11"/>
      <c r="Y30" s="11"/>
      <c r="Z30" s="3" t="s">
        <v>17</v>
      </c>
      <c r="AA30" s="3" t="s">
        <v>12</v>
      </c>
      <c r="AB30" s="22">
        <v>1</v>
      </c>
      <c r="AC30" s="14">
        <v>2</v>
      </c>
      <c r="AD30" s="14">
        <v>3</v>
      </c>
      <c r="AE30" s="14">
        <v>4</v>
      </c>
      <c r="AF30" s="14">
        <v>5</v>
      </c>
      <c r="AG30" s="14">
        <v>6</v>
      </c>
    </row>
    <row r="31" spans="1:33">
      <c r="A31" s="11"/>
      <c r="B31" s="11"/>
      <c r="C31" s="20" t="s">
        <v>22</v>
      </c>
      <c r="D31" s="20"/>
      <c r="E31" s="31">
        <f>($A$5^E23)/($A$4^E12)*1000000</f>
        <v>1258.1232114088334</v>
      </c>
      <c r="F31" s="31">
        <f>($A$5^F23)/($A$4^F12)*1000000</f>
        <v>822.05921488256467</v>
      </c>
      <c r="G31" s="31">
        <f>($A$5^G23)/($A$4^G12)*1000000</f>
        <v>466.5577014444529</v>
      </c>
      <c r="H31" s="31">
        <f>($A$5^H23)/($A$4^H12)*1000000</f>
        <v>348.9559416485323</v>
      </c>
      <c r="I31" s="31">
        <f>($A$5^I23)/($A$4^I12)*1000000</f>
        <v>488.61169372866044</v>
      </c>
      <c r="J31" s="31">
        <f>($A$5^J23)/($A$4^J12)*1000000</f>
        <v>657.6500484503307</v>
      </c>
      <c r="K31" s="23"/>
      <c r="L31" s="23"/>
      <c r="M31" s="11"/>
      <c r="N31" s="11"/>
      <c r="O31" s="20" t="s">
        <v>22</v>
      </c>
      <c r="P31" s="20"/>
      <c r="Q31" s="31">
        <f>($A$5^Q23)/($A$4^Q12)*1000000</f>
        <v>1664.3811548713061</v>
      </c>
      <c r="R31" s="31">
        <f>($A$5^R23)/($A$4^R12)*1000000</f>
        <v>1385.3858828171747</v>
      </c>
      <c r="S31" s="31">
        <f>($A$5^S23)/($A$4^S12)*1000000</f>
        <v>418.16132390180792</v>
      </c>
      <c r="T31" s="31">
        <f>($A$5^T23)/($A$4^T12)*1000000</f>
        <v>316.17067724338096</v>
      </c>
      <c r="U31" s="31">
        <f>($A$5^U23)/($A$4^U12)*1000000</f>
        <v>297.18590950936124</v>
      </c>
      <c r="V31" s="31">
        <f>($A$5^V23)/($A$4^V12)*1000000</f>
        <v>470.87568932163651</v>
      </c>
      <c r="W31" s="11"/>
      <c r="X31" s="11"/>
      <c r="Y31" s="11"/>
      <c r="Z31" s="20" t="s">
        <v>22</v>
      </c>
      <c r="AA31" s="20"/>
      <c r="AB31" s="31">
        <f>($M$5^AB23)/($M$4^AB12)*1000000</f>
        <v>1056.9217649458471</v>
      </c>
      <c r="AC31" s="31">
        <f>($M$5^AC23)/($M$4^AC12)*1000000</f>
        <v>1182.7337975060727</v>
      </c>
      <c r="AD31" s="31">
        <f>($M$5^AD23)/($M$4^AD12)*1000000</f>
        <v>493.19412917423932</v>
      </c>
      <c r="AE31" s="31">
        <f>($M$5^AE23)/($M$4^AE12)*1000000</f>
        <v>506.38594594086334</v>
      </c>
      <c r="AF31" s="31">
        <f>($M$5^AF23)/($M$4^AF12)*1000000</f>
        <v>513.52154039788434</v>
      </c>
      <c r="AG31" s="31">
        <f>($M$5^AG23)/($M$4^AG12)*1000000</f>
        <v>765.68329980347869</v>
      </c>
    </row>
    <row r="32" spans="1:33">
      <c r="A32" s="11"/>
      <c r="B32" s="11"/>
      <c r="C32" s="3"/>
      <c r="D32" s="3"/>
      <c r="E32" s="23"/>
      <c r="F32" s="5"/>
      <c r="G32" s="5"/>
      <c r="H32" s="5"/>
      <c r="I32" s="5"/>
      <c r="J32" s="5"/>
      <c r="K32" s="5"/>
      <c r="L32" s="5"/>
      <c r="M32" s="11"/>
      <c r="N32" s="11"/>
      <c r="O32" s="3"/>
      <c r="P32" s="3"/>
      <c r="Q32" s="23"/>
      <c r="R32" s="5"/>
      <c r="S32" s="5"/>
      <c r="T32" s="5"/>
      <c r="U32" s="5"/>
      <c r="V32" s="5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</row>
    <row r="35" spans="1:3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3"/>
      <c r="Q35" s="3"/>
      <c r="R35" s="3"/>
      <c r="S35" s="3"/>
      <c r="T35" s="3"/>
      <c r="U35" s="3"/>
      <c r="V35" s="3"/>
      <c r="W35" s="3"/>
      <c r="X35" s="3"/>
      <c r="Y35" s="3"/>
      <c r="Z35" s="11"/>
      <c r="AA35" s="11"/>
      <c r="AB35" s="11"/>
      <c r="AC35" s="11"/>
      <c r="AD35" s="11"/>
      <c r="AE35" s="11"/>
      <c r="AF35" s="11"/>
      <c r="AG35" s="11"/>
    </row>
    <row r="36" spans="1:3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3"/>
      <c r="Q36" s="3"/>
      <c r="R36" s="3"/>
      <c r="S36" s="3"/>
      <c r="T36" s="3"/>
      <c r="U36" s="3"/>
      <c r="V36" s="3"/>
      <c r="W36" s="3"/>
      <c r="X36" s="3"/>
      <c r="Y36" s="3"/>
      <c r="Z36" s="11"/>
      <c r="AA36" s="11"/>
      <c r="AB36" s="11"/>
      <c r="AC36" s="11"/>
      <c r="AD36" s="11"/>
      <c r="AE36" s="11"/>
      <c r="AF36" s="11"/>
      <c r="AG36" s="11"/>
    </row>
    <row r="37" spans="1:3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3"/>
      <c r="Q37" s="3"/>
      <c r="R37" s="24" t="s">
        <v>6</v>
      </c>
      <c r="S37" s="3" t="s">
        <v>7</v>
      </c>
      <c r="T37" s="3" t="s">
        <v>8</v>
      </c>
      <c r="U37" s="3" t="s">
        <v>9</v>
      </c>
      <c r="V37" s="3" t="s">
        <v>10</v>
      </c>
      <c r="W37" s="3" t="s">
        <v>11</v>
      </c>
      <c r="X37" s="3"/>
      <c r="Y37" s="3"/>
      <c r="Z37" s="11"/>
      <c r="AA37" s="11"/>
      <c r="AB37" s="11"/>
      <c r="AC37" s="11"/>
      <c r="AD37" s="11"/>
      <c r="AE37" s="11"/>
      <c r="AF37" s="11"/>
      <c r="AG37" s="11"/>
    </row>
    <row r="38" spans="1:3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3" t="s">
        <v>17</v>
      </c>
      <c r="Q38" s="3" t="s">
        <v>12</v>
      </c>
      <c r="R38" s="24">
        <v>1</v>
      </c>
      <c r="S38" s="3">
        <v>2</v>
      </c>
      <c r="T38" s="3">
        <v>3</v>
      </c>
      <c r="U38" s="3">
        <v>4</v>
      </c>
      <c r="V38" s="3">
        <v>5</v>
      </c>
      <c r="W38" s="3">
        <v>6</v>
      </c>
      <c r="X38" s="3"/>
      <c r="Y38" s="3"/>
      <c r="Z38" s="11"/>
      <c r="AA38" s="11"/>
      <c r="AB38" s="11"/>
      <c r="AC38" s="11"/>
      <c r="AD38" s="11"/>
      <c r="AE38" s="11"/>
      <c r="AF38" s="11"/>
      <c r="AG38" s="11"/>
    </row>
    <row r="39" spans="1:3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3" t="s">
        <v>18</v>
      </c>
      <c r="Q39" s="3"/>
      <c r="R39" s="4">
        <v>1258.1232114088334</v>
      </c>
      <c r="S39" s="23">
        <v>822.05921488256467</v>
      </c>
      <c r="T39" s="23">
        <v>466.5577014444529</v>
      </c>
      <c r="U39" s="23">
        <v>348.9559416485323</v>
      </c>
      <c r="V39" s="23">
        <v>488.61169372866044</v>
      </c>
      <c r="W39" s="23">
        <v>657.6500484503307</v>
      </c>
      <c r="X39" s="3"/>
      <c r="Y39" s="3"/>
      <c r="Z39" s="11"/>
      <c r="AA39" s="11"/>
      <c r="AB39" s="11"/>
      <c r="AC39" s="11"/>
      <c r="AD39" s="11"/>
      <c r="AE39" s="11"/>
      <c r="AF39" s="11"/>
      <c r="AG39" s="11"/>
    </row>
    <row r="40" spans="1:3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3"/>
      <c r="Q40" s="3"/>
      <c r="R40" s="4">
        <v>1664.3811548713061</v>
      </c>
      <c r="S40" s="23">
        <v>1385.3858828171747</v>
      </c>
      <c r="T40" s="23">
        <v>418.16132390180792</v>
      </c>
      <c r="U40" s="23">
        <v>316.17067724338096</v>
      </c>
      <c r="V40" s="23">
        <v>297.18590950936124</v>
      </c>
      <c r="W40" s="23">
        <v>470.87568932163651</v>
      </c>
      <c r="X40" s="3"/>
      <c r="Y40" s="3"/>
      <c r="Z40" s="11"/>
      <c r="AA40" s="11"/>
      <c r="AB40" s="11"/>
      <c r="AC40" s="11"/>
      <c r="AD40" s="11"/>
      <c r="AE40" s="11"/>
      <c r="AF40" s="11"/>
      <c r="AG40" s="11"/>
    </row>
    <row r="41" spans="1:3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3"/>
      <c r="Q41" s="3"/>
      <c r="R41" s="4">
        <v>1056.9217649458471</v>
      </c>
      <c r="S41" s="23">
        <v>1182.7337975060727</v>
      </c>
      <c r="T41" s="23">
        <v>493.19412917423932</v>
      </c>
      <c r="U41" s="23">
        <v>506.38594594086334</v>
      </c>
      <c r="V41" s="23">
        <v>513.52154039788434</v>
      </c>
      <c r="W41" s="23">
        <v>765.68329980347869</v>
      </c>
      <c r="X41" s="3"/>
      <c r="Y41" s="3"/>
      <c r="Z41" s="11"/>
      <c r="AA41" s="11"/>
      <c r="AB41" s="11"/>
      <c r="AC41" s="11"/>
      <c r="AD41" s="11"/>
      <c r="AE41" s="11"/>
      <c r="AF41" s="11"/>
      <c r="AG41" s="11"/>
    </row>
    <row r="42" spans="1:3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3"/>
      <c r="Q42" s="3" t="s">
        <v>14</v>
      </c>
      <c r="R42" s="25">
        <f>AVERAGE(R39:R41)</f>
        <v>1326.4753770753289</v>
      </c>
      <c r="S42" s="26">
        <f>AVERAGE(S39:S41)</f>
        <v>1130.0596317352708</v>
      </c>
      <c r="T42" s="26">
        <f>AVERAGE(T40:T41)</f>
        <v>455.67772653802365</v>
      </c>
      <c r="U42" s="26">
        <f>AVERAGE(U39:U41)</f>
        <v>390.50418827759222</v>
      </c>
      <c r="V42" s="26">
        <f>AVERAGE(V39:V41)</f>
        <v>433.10638121196871</v>
      </c>
      <c r="W42" s="26">
        <f>AVERAGE(W39:W41)</f>
        <v>631.40301252514871</v>
      </c>
      <c r="X42" s="3"/>
      <c r="Y42" s="3"/>
      <c r="Z42" s="11"/>
      <c r="AA42" s="11"/>
      <c r="AB42" s="11"/>
      <c r="AC42" s="11"/>
      <c r="AD42" s="11"/>
      <c r="AE42" s="11"/>
      <c r="AF42" s="11"/>
      <c r="AG42" s="11"/>
    </row>
    <row r="43" spans="1:3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3"/>
      <c r="Q43" s="3" t="s">
        <v>15</v>
      </c>
      <c r="R43" s="4">
        <f>STDEV(R39:R41)</f>
        <v>309.44424621509307</v>
      </c>
      <c r="S43" s="23">
        <f>STDEV(S39:S41)</f>
        <v>285.33341813800024</v>
      </c>
      <c r="T43" s="23">
        <f>STDEV(T40:T41)</f>
        <v>53.056205419585837</v>
      </c>
      <c r="U43" s="23">
        <f>STDEV(U39:U40)</f>
        <v>23.182682783876114</v>
      </c>
      <c r="V43" s="23">
        <f>STDEV(V40:V41)</f>
        <v>152.97239161354483</v>
      </c>
      <c r="W43" s="23">
        <f>STDEV(W39:W41)</f>
        <v>149.14610947204329</v>
      </c>
      <c r="X43" s="3"/>
      <c r="Y43" s="3"/>
      <c r="Z43" s="11"/>
      <c r="AA43" s="11"/>
      <c r="AB43" s="11"/>
      <c r="AC43" s="11"/>
      <c r="AD43" s="11"/>
      <c r="AE43" s="11"/>
      <c r="AF43" s="11"/>
      <c r="AG43" s="11"/>
    </row>
    <row r="44" spans="1:3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3"/>
      <c r="Q44" s="3" t="s">
        <v>16</v>
      </c>
      <c r="R44" s="27">
        <f>R43/R42*100</f>
        <v>23.328306847079915</v>
      </c>
      <c r="S44" s="28">
        <f t="shared" ref="S44:W44" si="18">S43/S42*100</f>
        <v>25.249412519926452</v>
      </c>
      <c r="T44" s="28">
        <f t="shared" si="18"/>
        <v>11.643361597389511</v>
      </c>
      <c r="U44" s="28">
        <f t="shared" si="18"/>
        <v>5.936602853385164</v>
      </c>
      <c r="V44" s="28">
        <f t="shared" si="18"/>
        <v>35.319819390672485</v>
      </c>
      <c r="W44" s="28">
        <f t="shared" si="18"/>
        <v>23.621380720938962</v>
      </c>
      <c r="X44" s="3"/>
      <c r="Y44" s="3"/>
      <c r="Z44" s="11"/>
      <c r="AA44" s="11"/>
      <c r="AB44" s="11"/>
      <c r="AC44" s="11"/>
      <c r="AD44" s="11"/>
      <c r="AE44" s="11"/>
      <c r="AF44" s="11"/>
      <c r="AG44" s="11"/>
    </row>
    <row r="48" spans="1:33"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6:25"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6:25">
      <c r="P50" s="1"/>
      <c r="Q50" s="1"/>
      <c r="R50" s="1"/>
      <c r="S50" s="1"/>
      <c r="T50" s="1"/>
      <c r="U50" s="1"/>
      <c r="V50" s="1"/>
      <c r="W50" s="1"/>
      <c r="X50" s="1"/>
      <c r="Y50" s="1"/>
    </row>
  </sheetData>
  <mergeCells count="6">
    <mergeCell ref="C20:C21"/>
    <mergeCell ref="C9:C10"/>
    <mergeCell ref="O9:O10"/>
    <mergeCell ref="Z9:Z10"/>
    <mergeCell ref="Z20:Z21"/>
    <mergeCell ref="O20:O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49"/>
  <sheetViews>
    <sheetView tabSelected="1" zoomScale="60" zoomScaleNormal="60" workbookViewId="0">
      <selection activeCell="M20" sqref="M20"/>
    </sheetView>
  </sheetViews>
  <sheetFormatPr defaultRowHeight="15"/>
  <sheetData>
    <row r="1" spans="1:34">
      <c r="A1" s="11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 t="s">
        <v>2</v>
      </c>
      <c r="N1" s="11"/>
      <c r="O1" s="11"/>
      <c r="P1" s="11"/>
      <c r="Q1" s="11"/>
      <c r="R1" s="11"/>
      <c r="S1" s="11"/>
      <c r="T1" s="11"/>
      <c r="U1" s="11"/>
      <c r="V1" s="11"/>
      <c r="W1" s="11"/>
      <c r="X1" s="11" t="s">
        <v>2</v>
      </c>
      <c r="Y1" s="11"/>
      <c r="Z1" s="11"/>
      <c r="AA1" s="11"/>
      <c r="AB1" s="11"/>
      <c r="AC1" s="11"/>
      <c r="AD1" s="11"/>
      <c r="AE1" s="11"/>
      <c r="AF1" s="11"/>
      <c r="AG1" s="11"/>
      <c r="AH1" s="11"/>
    </row>
    <row r="2" spans="1:34">
      <c r="A2" s="11" t="s">
        <v>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 t="s">
        <v>3</v>
      </c>
      <c r="N2" s="11"/>
      <c r="O2" s="11"/>
      <c r="P2" s="11"/>
      <c r="Q2" s="11"/>
      <c r="R2" s="11"/>
      <c r="S2" s="11"/>
      <c r="T2" s="11"/>
      <c r="U2" s="11"/>
      <c r="V2" s="11"/>
      <c r="W2" s="11"/>
      <c r="X2" s="11" t="s">
        <v>3</v>
      </c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>
      <c r="A3" s="11">
        <v>1.98</v>
      </c>
      <c r="B3" s="5" t="s">
        <v>25</v>
      </c>
      <c r="C3" s="12"/>
      <c r="D3" s="11"/>
      <c r="E3" s="11"/>
      <c r="F3" s="11"/>
      <c r="G3" s="11"/>
      <c r="H3" s="11"/>
      <c r="I3" s="11"/>
      <c r="J3" s="11"/>
      <c r="K3" s="11"/>
      <c r="L3" s="11"/>
      <c r="M3" s="11">
        <v>1.98</v>
      </c>
      <c r="N3" s="5" t="s">
        <v>25</v>
      </c>
      <c r="O3" s="12"/>
      <c r="P3" s="11"/>
      <c r="Q3" s="11"/>
      <c r="R3" s="11"/>
      <c r="S3" s="11"/>
      <c r="T3" s="11"/>
      <c r="U3" s="11"/>
      <c r="V3" s="11"/>
      <c r="W3" s="11"/>
      <c r="X3" s="11">
        <v>1.98</v>
      </c>
      <c r="Y3" s="5" t="s">
        <v>25</v>
      </c>
      <c r="Z3" s="11"/>
      <c r="AA3" s="11"/>
      <c r="AB3" s="11"/>
      <c r="AC3" s="11"/>
      <c r="AD3" s="11"/>
      <c r="AE3" s="11"/>
      <c r="AF3" s="11"/>
      <c r="AG3" s="11"/>
      <c r="AH3" s="11"/>
    </row>
    <row r="4" spans="1:34">
      <c r="A4" s="11">
        <v>1.93</v>
      </c>
      <c r="B4" s="5" t="s">
        <v>19</v>
      </c>
      <c r="C4" s="13" t="s">
        <v>1</v>
      </c>
      <c r="D4" s="11"/>
      <c r="E4" s="11"/>
      <c r="F4" s="11"/>
      <c r="G4" s="11"/>
      <c r="H4" s="11"/>
      <c r="I4" s="11"/>
      <c r="J4" s="11"/>
      <c r="K4" s="11"/>
      <c r="L4" s="11"/>
      <c r="M4" s="11">
        <v>1.93</v>
      </c>
      <c r="N4" s="5" t="s">
        <v>19</v>
      </c>
      <c r="O4" s="13" t="s">
        <v>4</v>
      </c>
      <c r="P4" s="11"/>
      <c r="Q4" s="11"/>
      <c r="R4" s="11"/>
      <c r="S4" s="11"/>
      <c r="T4" s="11"/>
      <c r="U4" s="11"/>
      <c r="V4" s="11"/>
      <c r="W4" s="11"/>
      <c r="X4" s="11">
        <v>1.93</v>
      </c>
      <c r="Y4" s="5" t="s">
        <v>19</v>
      </c>
      <c r="Z4" s="13" t="s">
        <v>5</v>
      </c>
      <c r="AA4" s="11"/>
      <c r="AB4" s="11"/>
      <c r="AC4" s="11"/>
      <c r="AD4" s="11"/>
      <c r="AE4" s="11"/>
      <c r="AF4" s="11"/>
      <c r="AG4" s="11"/>
      <c r="AH4" s="11"/>
    </row>
    <row r="5" spans="1:3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</row>
    <row r="6" spans="1:34">
      <c r="A6" s="11"/>
      <c r="B6" s="11"/>
      <c r="C6" s="32" t="s">
        <v>26</v>
      </c>
      <c r="D6" s="39" t="s">
        <v>0</v>
      </c>
      <c r="E6" s="39" t="s">
        <v>6</v>
      </c>
      <c r="F6" s="39" t="s">
        <v>7</v>
      </c>
      <c r="G6" s="39" t="s">
        <v>8</v>
      </c>
      <c r="H6" s="39" t="s">
        <v>9</v>
      </c>
      <c r="I6" s="39" t="s">
        <v>10</v>
      </c>
      <c r="J6" s="39" t="s">
        <v>11</v>
      </c>
      <c r="K6" s="5"/>
      <c r="L6" s="5"/>
      <c r="M6" s="11"/>
      <c r="N6" s="11"/>
      <c r="O6" s="32" t="s">
        <v>26</v>
      </c>
      <c r="P6" s="39" t="s">
        <v>0</v>
      </c>
      <c r="Q6" s="39" t="s">
        <v>6</v>
      </c>
      <c r="R6" s="39" t="s">
        <v>7</v>
      </c>
      <c r="S6" s="39" t="s">
        <v>8</v>
      </c>
      <c r="T6" s="39" t="s">
        <v>9</v>
      </c>
      <c r="U6" s="39" t="s">
        <v>10</v>
      </c>
      <c r="V6" s="39" t="s">
        <v>11</v>
      </c>
      <c r="W6" s="11"/>
      <c r="X6" s="11"/>
      <c r="Y6" s="11"/>
      <c r="Z6" s="32" t="s">
        <v>26</v>
      </c>
      <c r="AA6" s="39" t="s">
        <v>0</v>
      </c>
      <c r="AB6" s="39" t="s">
        <v>6</v>
      </c>
      <c r="AC6" s="39" t="s">
        <v>7</v>
      </c>
      <c r="AD6" s="39" t="s">
        <v>8</v>
      </c>
      <c r="AE6" s="39" t="s">
        <v>9</v>
      </c>
      <c r="AF6" s="39" t="s">
        <v>10</v>
      </c>
      <c r="AG6" s="39" t="s">
        <v>11</v>
      </c>
      <c r="AH6" s="11"/>
    </row>
    <row r="7" spans="1:34">
      <c r="A7" s="11"/>
      <c r="B7" s="11"/>
      <c r="C7" s="5"/>
      <c r="D7" s="14" t="s">
        <v>12</v>
      </c>
      <c r="E7" s="14">
        <v>1</v>
      </c>
      <c r="F7" s="14">
        <v>2</v>
      </c>
      <c r="G7" s="14">
        <v>3</v>
      </c>
      <c r="H7" s="14">
        <v>4</v>
      </c>
      <c r="I7" s="14">
        <v>5</v>
      </c>
      <c r="J7" s="14">
        <v>6</v>
      </c>
      <c r="K7" s="14"/>
      <c r="L7" s="14"/>
      <c r="M7" s="11"/>
      <c r="N7" s="11"/>
      <c r="O7" s="5"/>
      <c r="P7" s="14" t="s">
        <v>12</v>
      </c>
      <c r="Q7" s="14">
        <v>1</v>
      </c>
      <c r="R7" s="14">
        <v>2</v>
      </c>
      <c r="S7" s="14">
        <v>3</v>
      </c>
      <c r="T7" s="14">
        <v>4</v>
      </c>
      <c r="U7" s="14">
        <v>5</v>
      </c>
      <c r="V7" s="14">
        <v>6</v>
      </c>
      <c r="W7" s="11"/>
      <c r="X7" s="11"/>
      <c r="Y7" s="11"/>
      <c r="Z7" s="5"/>
      <c r="AA7" s="14" t="s">
        <v>12</v>
      </c>
      <c r="AB7" s="14">
        <v>1</v>
      </c>
      <c r="AC7" s="14">
        <v>2</v>
      </c>
      <c r="AD7" s="14">
        <v>3</v>
      </c>
      <c r="AE7" s="14">
        <v>4</v>
      </c>
      <c r="AF7" s="14">
        <v>5</v>
      </c>
      <c r="AG7" s="14">
        <v>6</v>
      </c>
      <c r="AH7" s="11"/>
    </row>
    <row r="8" spans="1:34">
      <c r="A8" s="11"/>
      <c r="B8" s="11"/>
      <c r="C8" s="33" t="s">
        <v>21</v>
      </c>
      <c r="D8" s="11" t="s">
        <v>13</v>
      </c>
      <c r="E8" s="16">
        <v>22.194600000000001</v>
      </c>
      <c r="F8" s="16">
        <v>22.840499999999999</v>
      </c>
      <c r="G8" s="16">
        <v>24.355799999999999</v>
      </c>
      <c r="H8" s="16">
        <v>24.504799999999999</v>
      </c>
      <c r="I8" s="16">
        <v>23.6599</v>
      </c>
      <c r="J8" s="16">
        <v>24.409500000000001</v>
      </c>
      <c r="K8" s="16"/>
      <c r="L8" s="16"/>
      <c r="M8" s="11"/>
      <c r="N8" s="11"/>
      <c r="O8" s="33" t="s">
        <v>21</v>
      </c>
      <c r="P8" s="11" t="s">
        <v>13</v>
      </c>
      <c r="Q8" s="16">
        <v>21.502800000000001</v>
      </c>
      <c r="R8" s="16">
        <v>22.8521</v>
      </c>
      <c r="S8" s="16">
        <v>24.200299999999999</v>
      </c>
      <c r="T8" s="16">
        <v>23.708500000000001</v>
      </c>
      <c r="U8" s="16">
        <v>23.965600000000002</v>
      </c>
      <c r="V8" s="16">
        <v>24.178100000000001</v>
      </c>
      <c r="W8" s="16"/>
      <c r="X8" s="35"/>
      <c r="Y8" s="11"/>
      <c r="Z8" s="33" t="s">
        <v>21</v>
      </c>
      <c r="AA8" s="11" t="s">
        <v>13</v>
      </c>
      <c r="AB8" s="16">
        <v>22.116199999999999</v>
      </c>
      <c r="AC8" s="16">
        <v>22.861000000000001</v>
      </c>
      <c r="AD8" s="16">
        <v>24.084399999999999</v>
      </c>
      <c r="AE8" s="16">
        <v>23.9741</v>
      </c>
      <c r="AF8" s="16">
        <v>23.861699999999999</v>
      </c>
      <c r="AG8" s="16">
        <v>23.888300000000001</v>
      </c>
      <c r="AH8" s="11"/>
    </row>
    <row r="9" spans="1:34">
      <c r="A9" s="11"/>
      <c r="B9" s="11"/>
      <c r="C9" s="33"/>
      <c r="D9" s="11" t="s">
        <v>13</v>
      </c>
      <c r="E9" s="16">
        <v>22.145700000000001</v>
      </c>
      <c r="F9" s="16">
        <v>22.853899999999999</v>
      </c>
      <c r="G9" s="16">
        <v>24.4193</v>
      </c>
      <c r="H9" s="16">
        <v>24.582000000000001</v>
      </c>
      <c r="I9" s="16">
        <v>23.535299999999999</v>
      </c>
      <c r="J9" s="16">
        <v>24.468299999999999</v>
      </c>
      <c r="K9" s="16"/>
      <c r="L9" s="16"/>
      <c r="M9" s="11"/>
      <c r="N9" s="11"/>
      <c r="O9" s="33"/>
      <c r="P9" s="11" t="s">
        <v>13</v>
      </c>
      <c r="Q9" s="16">
        <v>21.5228</v>
      </c>
      <c r="R9" s="16">
        <v>22.612099999999998</v>
      </c>
      <c r="S9" s="16">
        <v>24.260300000000001</v>
      </c>
      <c r="T9" s="16">
        <v>23.608499999999999</v>
      </c>
      <c r="U9" s="16">
        <v>23.765599999999999</v>
      </c>
      <c r="V9" s="16">
        <v>24.138100000000001</v>
      </c>
      <c r="W9" s="11"/>
      <c r="X9" s="35"/>
      <c r="Y9" s="11"/>
      <c r="Z9" s="33"/>
      <c r="AA9" s="11" t="s">
        <v>13</v>
      </c>
      <c r="AB9" s="16">
        <v>21.6432</v>
      </c>
      <c r="AC9" s="16">
        <v>22.671800000000001</v>
      </c>
      <c r="AD9" s="16">
        <v>24.091799999999999</v>
      </c>
      <c r="AE9" s="16"/>
      <c r="AF9" s="16">
        <v>24.1493</v>
      </c>
      <c r="AG9" s="16">
        <v>24.848099999999999</v>
      </c>
      <c r="AH9" s="11"/>
    </row>
    <row r="10" spans="1:34">
      <c r="A10" s="11"/>
      <c r="B10" s="11"/>
      <c r="C10" s="11"/>
      <c r="D10" s="11"/>
      <c r="E10" s="16"/>
      <c r="F10" s="16"/>
      <c r="G10" s="16"/>
      <c r="H10" s="16"/>
      <c r="I10" s="16"/>
      <c r="J10" s="16"/>
      <c r="K10" s="16"/>
      <c r="L10" s="16"/>
      <c r="M10" s="11"/>
      <c r="N10" s="11"/>
      <c r="O10" s="11"/>
      <c r="P10" s="11"/>
      <c r="Q10" s="16"/>
      <c r="R10" s="16"/>
      <c r="S10" s="16"/>
      <c r="T10" s="16"/>
      <c r="U10" s="16"/>
      <c r="V10" s="16"/>
      <c r="W10" s="11"/>
      <c r="X10" s="11"/>
      <c r="Y10" s="11"/>
      <c r="Z10" s="11"/>
      <c r="AA10" s="11"/>
      <c r="AB10" s="16"/>
      <c r="AC10" s="16"/>
      <c r="AD10" s="16"/>
      <c r="AE10" s="16"/>
      <c r="AF10" s="16"/>
      <c r="AG10" s="16"/>
      <c r="AH10" s="11"/>
    </row>
    <row r="11" spans="1:34">
      <c r="A11" s="11"/>
      <c r="B11" s="11"/>
      <c r="C11" s="11"/>
      <c r="D11" s="3" t="s">
        <v>14</v>
      </c>
      <c r="E11" s="17">
        <f>AVERAGE(E8:E9)</f>
        <v>22.17015</v>
      </c>
      <c r="F11" s="17">
        <f t="shared" ref="F11:J11" si="0">AVERAGE(F8:F9)</f>
        <v>22.847200000000001</v>
      </c>
      <c r="G11" s="17">
        <f>AVERAGE(G8)</f>
        <v>24.355799999999999</v>
      </c>
      <c r="H11" s="17">
        <f t="shared" si="0"/>
        <v>24.543399999999998</v>
      </c>
      <c r="I11" s="17">
        <f t="shared" si="0"/>
        <v>23.5976</v>
      </c>
      <c r="J11" s="17">
        <f t="shared" si="0"/>
        <v>24.4389</v>
      </c>
      <c r="K11" s="17"/>
      <c r="L11" s="17"/>
      <c r="M11" s="11"/>
      <c r="N11" s="11"/>
      <c r="O11" s="11"/>
      <c r="P11" s="3" t="s">
        <v>14</v>
      </c>
      <c r="Q11" s="17">
        <f>AVERAGE(Q8:Q9)</f>
        <v>21.512799999999999</v>
      </c>
      <c r="R11" s="17">
        <f t="shared" ref="R11:V11" si="1">AVERAGE(R8:R9)</f>
        <v>22.732099999999999</v>
      </c>
      <c r="S11" s="17">
        <f t="shared" si="1"/>
        <v>24.2303</v>
      </c>
      <c r="T11" s="17">
        <f t="shared" si="1"/>
        <v>23.6585</v>
      </c>
      <c r="U11" s="17">
        <f t="shared" si="1"/>
        <v>23.865600000000001</v>
      </c>
      <c r="V11" s="17">
        <f t="shared" si="1"/>
        <v>24.158100000000001</v>
      </c>
      <c r="W11" s="11"/>
      <c r="X11" s="11"/>
      <c r="Y11" s="11"/>
      <c r="Z11" s="11"/>
      <c r="AA11" s="3" t="s">
        <v>14</v>
      </c>
      <c r="AB11" s="17">
        <f>AVERAGE(AB8:AB9)</f>
        <v>21.8797</v>
      </c>
      <c r="AC11" s="17">
        <f>AVERAGE(AC8:AC9)</f>
        <v>22.766400000000001</v>
      </c>
      <c r="AD11" s="17">
        <f>AVERAGE(AD8:AD9)</f>
        <v>24.088099999999997</v>
      </c>
      <c r="AE11" s="17">
        <f>AVERAGE(AE8)</f>
        <v>23.9741</v>
      </c>
      <c r="AF11" s="17">
        <f t="shared" ref="AF11:AG11" si="2">AVERAGE(AF8:AF9)</f>
        <v>24.005499999999998</v>
      </c>
      <c r="AG11" s="17">
        <f t="shared" si="2"/>
        <v>24.368200000000002</v>
      </c>
      <c r="AH11" s="11"/>
    </row>
    <row r="12" spans="1:34">
      <c r="A12" s="11"/>
      <c r="B12" s="11"/>
      <c r="C12" s="11"/>
      <c r="D12" s="3" t="s">
        <v>15</v>
      </c>
      <c r="E12" s="18">
        <f>STDEV(E8:E10)</f>
        <v>3.4577521600021977E-2</v>
      </c>
      <c r="F12" s="18">
        <f t="shared" ref="F12:J12" si="3">STDEV(F8:F10)</f>
        <v>9.4752308679002632E-3</v>
      </c>
      <c r="G12" s="18">
        <f t="shared" si="3"/>
        <v>4.4901280605346636E-2</v>
      </c>
      <c r="H12" s="18">
        <f t="shared" si="3"/>
        <v>5.4588643507602362E-2</v>
      </c>
      <c r="I12" s="18">
        <f t="shared" si="3"/>
        <v>8.8105504935844486E-2</v>
      </c>
      <c r="J12" s="18">
        <f t="shared" si="3"/>
        <v>4.1577878733767552E-2</v>
      </c>
      <c r="K12" s="18"/>
      <c r="L12" s="18"/>
      <c r="M12" s="11"/>
      <c r="N12" s="11"/>
      <c r="O12" s="11"/>
      <c r="P12" s="3" t="s">
        <v>15</v>
      </c>
      <c r="Q12" s="18">
        <f>STDEV(Q8:Q10)</f>
        <v>1.4142135623730649E-2</v>
      </c>
      <c r="R12" s="18">
        <f t="shared" ref="R12:V12" si="4">STDEV(R8:R10)</f>
        <v>0.1697056274842387</v>
      </c>
      <c r="S12" s="18">
        <f t="shared" si="4"/>
        <v>4.2426406871194457E-2</v>
      </c>
      <c r="T12" s="18">
        <f t="shared" si="4"/>
        <v>7.0710678118655765E-2</v>
      </c>
      <c r="U12" s="18">
        <f t="shared" si="4"/>
        <v>0.14142135623731153</v>
      </c>
      <c r="V12" s="18">
        <f t="shared" si="4"/>
        <v>2.8284271247461298E-2</v>
      </c>
      <c r="W12" s="11"/>
      <c r="X12" s="11"/>
      <c r="Y12" s="11"/>
      <c r="Z12" s="11"/>
      <c r="AA12" s="3" t="s">
        <v>15</v>
      </c>
      <c r="AB12" s="18">
        <f>STDEV(AB8:AB10)</f>
        <v>0.33446150750127324</v>
      </c>
      <c r="AC12" s="18">
        <f t="shared" ref="AC12:AG12" si="5">STDEV(AC8:AC10)</f>
        <v>0.1337846030004945</v>
      </c>
      <c r="AD12" s="18">
        <f t="shared" si="5"/>
        <v>5.232590180780817E-3</v>
      </c>
      <c r="AE12" s="18" t="e">
        <f t="shared" si="5"/>
        <v>#DIV/0!</v>
      </c>
      <c r="AF12" s="18">
        <f t="shared" si="5"/>
        <v>0.20336391026972803</v>
      </c>
      <c r="AG12" s="18">
        <f t="shared" si="5"/>
        <v>0.67868108858276099</v>
      </c>
      <c r="AH12" s="11"/>
    </row>
    <row r="13" spans="1:34">
      <c r="A13" s="19"/>
      <c r="B13" s="19"/>
      <c r="C13" s="19"/>
      <c r="D13" s="20" t="s">
        <v>16</v>
      </c>
      <c r="E13" s="17">
        <f t="shared" ref="E13:J13" si="6">E12/E11*100</f>
        <v>0.15596431057084403</v>
      </c>
      <c r="F13" s="17">
        <f t="shared" si="6"/>
        <v>4.1472175443381526E-2</v>
      </c>
      <c r="G13" s="17">
        <f t="shared" si="6"/>
        <v>0.18435559745664951</v>
      </c>
      <c r="H13" s="17">
        <f t="shared" si="6"/>
        <v>0.22241679436264891</v>
      </c>
      <c r="I13" s="17">
        <f t="shared" si="6"/>
        <v>0.37336638020749774</v>
      </c>
      <c r="J13" s="17">
        <f t="shared" si="6"/>
        <v>0.17012991064969191</v>
      </c>
      <c r="K13" s="17"/>
      <c r="L13" s="17"/>
      <c r="M13" s="19"/>
      <c r="N13" s="19"/>
      <c r="O13" s="19"/>
      <c r="P13" s="20" t="s">
        <v>16</v>
      </c>
      <c r="Q13" s="17">
        <f t="shared" ref="Q13:V13" si="7">Q12/Q11*100</f>
        <v>6.5738237810655284E-2</v>
      </c>
      <c r="R13" s="17">
        <f t="shared" si="7"/>
        <v>0.74654619451893445</v>
      </c>
      <c r="S13" s="17">
        <f t="shared" si="7"/>
        <v>0.17509649847997943</v>
      </c>
      <c r="T13" s="17">
        <f t="shared" si="7"/>
        <v>0.29888064804892855</v>
      </c>
      <c r="U13" s="17">
        <f t="shared" si="7"/>
        <v>0.59257406575703742</v>
      </c>
      <c r="V13" s="17">
        <f t="shared" si="7"/>
        <v>0.11707986657668151</v>
      </c>
      <c r="W13" s="11"/>
      <c r="X13" s="11"/>
      <c r="Y13" s="11"/>
      <c r="Z13" s="19"/>
      <c r="AA13" s="20" t="s">
        <v>16</v>
      </c>
      <c r="AB13" s="17">
        <f t="shared" ref="AB13:AG13" si="8">AB12/AB11*100</f>
        <v>1.5286384525440166</v>
      </c>
      <c r="AC13" s="17">
        <f t="shared" si="8"/>
        <v>0.58764057119480673</v>
      </c>
      <c r="AD13" s="17">
        <f t="shared" si="8"/>
        <v>2.1722718607033422E-2</v>
      </c>
      <c r="AE13" s="17" t="e">
        <f t="shared" si="8"/>
        <v>#DIV/0!</v>
      </c>
      <c r="AF13" s="17">
        <f t="shared" si="8"/>
        <v>0.84715548632491744</v>
      </c>
      <c r="AG13" s="17">
        <f t="shared" si="8"/>
        <v>2.7851096452867301</v>
      </c>
      <c r="AH13" s="11"/>
    </row>
    <row r="14" spans="1:34">
      <c r="A14" s="11"/>
      <c r="B14" s="11"/>
      <c r="C14" s="11"/>
      <c r="D14" s="3"/>
      <c r="E14" s="3"/>
      <c r="F14" s="16"/>
      <c r="G14" s="11"/>
      <c r="H14" s="16"/>
      <c r="I14" s="3"/>
      <c r="J14" s="16"/>
      <c r="K14" s="16"/>
      <c r="L14" s="16"/>
      <c r="M14" s="11"/>
      <c r="N14" s="11"/>
      <c r="O14" s="11"/>
      <c r="P14" s="3"/>
      <c r="Q14" s="3"/>
      <c r="R14" s="16"/>
      <c r="S14" s="11"/>
      <c r="T14" s="16"/>
      <c r="U14" s="3"/>
      <c r="V14" s="16"/>
      <c r="W14" s="11"/>
      <c r="X14" s="11"/>
      <c r="Y14" s="11"/>
      <c r="Z14" s="11"/>
      <c r="AA14" s="3"/>
      <c r="AB14" s="3"/>
      <c r="AC14" s="16"/>
      <c r="AD14" s="11"/>
      <c r="AE14" s="16"/>
      <c r="AF14" s="3"/>
      <c r="AG14" s="16"/>
      <c r="AH14" s="11"/>
    </row>
    <row r="15" spans="1:34">
      <c r="A15" s="11"/>
      <c r="B15" s="11"/>
      <c r="C15" s="11"/>
      <c r="D15" s="3"/>
      <c r="E15" s="3"/>
      <c r="F15" s="16"/>
      <c r="G15" s="11"/>
      <c r="H15" s="16"/>
      <c r="I15" s="3"/>
      <c r="J15" s="16"/>
      <c r="K15" s="16"/>
      <c r="L15" s="16"/>
      <c r="M15" s="11"/>
      <c r="N15" s="11"/>
      <c r="O15" s="11"/>
      <c r="P15" s="3"/>
      <c r="Q15" s="3"/>
      <c r="R15" s="16"/>
      <c r="S15" s="11"/>
      <c r="T15" s="16"/>
      <c r="U15" s="3"/>
      <c r="V15" s="16"/>
      <c r="W15" s="11"/>
      <c r="X15" s="11"/>
      <c r="Y15" s="11"/>
      <c r="Z15" s="11"/>
      <c r="AA15" s="3"/>
      <c r="AB15" s="3"/>
      <c r="AC15" s="16"/>
      <c r="AD15" s="11"/>
      <c r="AE15" s="16"/>
      <c r="AF15" s="3"/>
      <c r="AG15" s="16"/>
      <c r="AH15" s="11"/>
    </row>
    <row r="16" spans="1:34">
      <c r="A16" s="11"/>
      <c r="B16" s="11"/>
      <c r="C16" s="11"/>
      <c r="D16" s="3"/>
      <c r="E16" s="3"/>
      <c r="F16" s="21"/>
      <c r="G16" s="11"/>
      <c r="H16" s="21"/>
      <c r="I16" s="3"/>
      <c r="J16" s="21"/>
      <c r="K16" s="21"/>
      <c r="L16" s="21"/>
      <c r="M16" s="11"/>
      <c r="N16" s="11"/>
      <c r="O16" s="11"/>
      <c r="P16" s="3"/>
      <c r="Q16" s="3"/>
      <c r="R16" s="21"/>
      <c r="S16" s="11"/>
      <c r="T16" s="21"/>
      <c r="U16" s="3"/>
      <c r="V16" s="21"/>
      <c r="W16" s="11"/>
      <c r="X16" s="11"/>
      <c r="Y16" s="11"/>
      <c r="Z16" s="11"/>
      <c r="AA16" s="3"/>
      <c r="AB16" s="3"/>
      <c r="AC16" s="21"/>
      <c r="AD16" s="11"/>
      <c r="AE16" s="21"/>
      <c r="AF16" s="3"/>
      <c r="AG16" s="21"/>
      <c r="AH16" s="11"/>
    </row>
    <row r="17" spans="1:34">
      <c r="A17" s="11"/>
      <c r="B17" s="11"/>
      <c r="C17" s="32" t="s">
        <v>24</v>
      </c>
      <c r="D17" s="39" t="s">
        <v>0</v>
      </c>
      <c r="E17" s="39" t="s">
        <v>6</v>
      </c>
      <c r="F17" s="39" t="s">
        <v>7</v>
      </c>
      <c r="G17" s="39" t="s">
        <v>8</v>
      </c>
      <c r="H17" s="39" t="s">
        <v>9</v>
      </c>
      <c r="I17" s="39" t="s">
        <v>10</v>
      </c>
      <c r="J17" s="39" t="s">
        <v>11</v>
      </c>
      <c r="K17" s="5"/>
      <c r="L17" s="5"/>
      <c r="M17" s="11"/>
      <c r="N17" s="11"/>
      <c r="O17" s="5" t="s">
        <v>19</v>
      </c>
      <c r="P17" s="39" t="s">
        <v>0</v>
      </c>
      <c r="Q17" s="39" t="s">
        <v>6</v>
      </c>
      <c r="R17" s="39" t="s">
        <v>7</v>
      </c>
      <c r="S17" s="39" t="s">
        <v>8</v>
      </c>
      <c r="T17" s="39" t="s">
        <v>9</v>
      </c>
      <c r="U17" s="39" t="s">
        <v>10</v>
      </c>
      <c r="V17" s="39" t="s">
        <v>11</v>
      </c>
      <c r="W17" s="11"/>
      <c r="X17" s="11"/>
      <c r="Y17" s="11"/>
      <c r="Z17" s="32" t="s">
        <v>24</v>
      </c>
      <c r="AA17" s="39" t="s">
        <v>0</v>
      </c>
      <c r="AB17" s="39" t="s">
        <v>6</v>
      </c>
      <c r="AC17" s="39" t="s">
        <v>7</v>
      </c>
      <c r="AD17" s="39" t="s">
        <v>8</v>
      </c>
      <c r="AE17" s="39" t="s">
        <v>9</v>
      </c>
      <c r="AF17" s="39" t="s">
        <v>10</v>
      </c>
      <c r="AG17" s="39" t="s">
        <v>11</v>
      </c>
      <c r="AH17" s="11"/>
    </row>
    <row r="18" spans="1:34">
      <c r="A18" s="11"/>
      <c r="B18" s="11"/>
      <c r="C18" s="5"/>
      <c r="D18" s="14" t="s">
        <v>12</v>
      </c>
      <c r="E18" s="14">
        <v>1</v>
      </c>
      <c r="F18" s="14">
        <v>2</v>
      </c>
      <c r="G18" s="14">
        <v>3</v>
      </c>
      <c r="H18" s="14">
        <v>4</v>
      </c>
      <c r="I18" s="14">
        <v>5</v>
      </c>
      <c r="J18" s="14">
        <v>6</v>
      </c>
      <c r="K18" s="14"/>
      <c r="L18" s="14"/>
      <c r="M18" s="11"/>
      <c r="N18" s="11"/>
      <c r="O18" s="5"/>
      <c r="P18" s="14" t="s">
        <v>12</v>
      </c>
      <c r="Q18" s="14">
        <v>1</v>
      </c>
      <c r="R18" s="14">
        <v>2</v>
      </c>
      <c r="S18" s="14">
        <v>3</v>
      </c>
      <c r="T18" s="14">
        <v>4</v>
      </c>
      <c r="U18" s="14">
        <v>5</v>
      </c>
      <c r="V18" s="14">
        <v>6</v>
      </c>
      <c r="W18" s="11"/>
      <c r="X18" s="11"/>
      <c r="Y18" s="11"/>
      <c r="Z18" s="5"/>
      <c r="AA18" s="14" t="s">
        <v>12</v>
      </c>
      <c r="AB18" s="14">
        <v>1</v>
      </c>
      <c r="AC18" s="14">
        <v>2</v>
      </c>
      <c r="AD18" s="14">
        <v>3</v>
      </c>
      <c r="AE18" s="14">
        <v>4</v>
      </c>
      <c r="AF18" s="14">
        <v>5</v>
      </c>
      <c r="AG18" s="14">
        <v>6</v>
      </c>
      <c r="AH18" s="11"/>
    </row>
    <row r="19" spans="1:34">
      <c r="A19" s="11"/>
      <c r="B19" s="11"/>
      <c r="C19" s="33" t="s">
        <v>21</v>
      </c>
      <c r="D19" s="11" t="s">
        <v>13</v>
      </c>
      <c r="E19" s="16">
        <v>18.2713</v>
      </c>
      <c r="F19" s="16">
        <v>17.916</v>
      </c>
      <c r="G19" s="16">
        <v>17.566299999999998</v>
      </c>
      <c r="H19" s="16">
        <v>17.172499999999999</v>
      </c>
      <c r="I19" s="16">
        <v>17.0364</v>
      </c>
      <c r="J19" s="16">
        <v>17.5212</v>
      </c>
      <c r="K19" s="16"/>
      <c r="L19" s="16"/>
      <c r="M19" s="11"/>
      <c r="N19" s="11"/>
      <c r="O19" s="33" t="s">
        <v>21</v>
      </c>
      <c r="P19" s="11" t="s">
        <v>13</v>
      </c>
      <c r="Q19" s="16">
        <v>18.328199999999999</v>
      </c>
      <c r="R19" s="16">
        <v>17.597899999999999</v>
      </c>
      <c r="S19" s="16">
        <v>17.4025</v>
      </c>
      <c r="T19" s="16">
        <v>17.066299999999998</v>
      </c>
      <c r="U19" s="16">
        <v>17.1205</v>
      </c>
      <c r="V19" s="16">
        <v>17.175699999999999</v>
      </c>
      <c r="W19" s="11"/>
      <c r="X19" s="11"/>
      <c r="Y19" s="11"/>
      <c r="Z19" s="33" t="s">
        <v>21</v>
      </c>
      <c r="AA19" s="11" t="s">
        <v>13</v>
      </c>
      <c r="AB19" s="16">
        <v>17.8658</v>
      </c>
      <c r="AC19" s="16">
        <v>18.002400000000002</v>
      </c>
      <c r="AD19" s="16">
        <v>17.826699999999999</v>
      </c>
      <c r="AE19" s="16">
        <v>16.9206</v>
      </c>
      <c r="AF19" s="16">
        <v>17.0032</v>
      </c>
      <c r="AG19" s="16">
        <v>17.131399999999999</v>
      </c>
      <c r="AH19" s="11"/>
    </row>
    <row r="20" spans="1:34">
      <c r="A20" s="11"/>
      <c r="B20" s="11"/>
      <c r="C20" s="33"/>
      <c r="D20" s="11" t="s">
        <v>13</v>
      </c>
      <c r="E20" s="16">
        <v>19.015899999999998</v>
      </c>
      <c r="F20" s="16">
        <v>18.0808</v>
      </c>
      <c r="G20" s="16">
        <v>17.648499999999999</v>
      </c>
      <c r="H20" s="16">
        <v>17.1997</v>
      </c>
      <c r="I20" s="16">
        <v>17.1174</v>
      </c>
      <c r="J20" s="16">
        <v>17.632100000000001</v>
      </c>
      <c r="K20" s="16"/>
      <c r="L20" s="16"/>
      <c r="M20" s="11"/>
      <c r="N20" s="11"/>
      <c r="O20" s="33"/>
      <c r="P20" s="11" t="s">
        <v>13</v>
      </c>
      <c r="Q20" s="16">
        <v>17.865459999999999</v>
      </c>
      <c r="R20" s="16">
        <v>17.436779999999999</v>
      </c>
      <c r="S20" s="16">
        <v>17.326779999999999</v>
      </c>
      <c r="T20" s="16">
        <v>17.194559999999999</v>
      </c>
      <c r="U20" s="16">
        <v>17.456700000000001</v>
      </c>
      <c r="V20" s="16">
        <v>17.887599999999999</v>
      </c>
      <c r="W20" s="11"/>
      <c r="X20" s="11"/>
      <c r="Y20" s="11"/>
      <c r="Z20" s="33"/>
      <c r="AA20" s="11" t="s">
        <v>13</v>
      </c>
      <c r="AB20" s="16">
        <v>18.169</v>
      </c>
      <c r="AC20" s="16">
        <v>18.5001</v>
      </c>
      <c r="AD20" s="16">
        <v>17.731100000000001</v>
      </c>
      <c r="AE20" s="16">
        <v>17.0779</v>
      </c>
      <c r="AF20" s="16">
        <v>17.062899999999999</v>
      </c>
      <c r="AG20" s="16">
        <v>17.169599999999999</v>
      </c>
      <c r="AH20" s="11"/>
    </row>
    <row r="21" spans="1:34">
      <c r="A21" s="11"/>
      <c r="B21" s="11"/>
      <c r="C21" s="11"/>
      <c r="D21" s="11"/>
      <c r="E21" s="16"/>
      <c r="F21" s="16"/>
      <c r="G21" s="16"/>
      <c r="H21" s="16"/>
      <c r="I21" s="16"/>
      <c r="J21" s="16"/>
      <c r="K21" s="16"/>
      <c r="L21" s="16"/>
      <c r="M21" s="11"/>
      <c r="N21" s="11"/>
      <c r="O21" s="11"/>
      <c r="P21" s="11"/>
      <c r="Q21" s="16"/>
      <c r="R21" s="16"/>
      <c r="S21" s="16"/>
      <c r="T21" s="16"/>
      <c r="U21" s="16"/>
      <c r="V21" s="16"/>
      <c r="W21" s="11"/>
      <c r="X21" s="11"/>
      <c r="Y21" s="11"/>
      <c r="Z21" s="11"/>
      <c r="AA21" s="11"/>
      <c r="AB21" s="16"/>
      <c r="AC21" s="16"/>
      <c r="AD21" s="16"/>
      <c r="AE21" s="16"/>
      <c r="AF21" s="16"/>
      <c r="AG21" s="16"/>
      <c r="AH21" s="11"/>
    </row>
    <row r="22" spans="1:34">
      <c r="A22" s="11"/>
      <c r="B22" s="11"/>
      <c r="C22" s="3" t="s">
        <v>14</v>
      </c>
      <c r="D22" s="3" t="s">
        <v>14</v>
      </c>
      <c r="E22" s="17">
        <f>AVERAGE(E19:E21)</f>
        <v>18.643599999999999</v>
      </c>
      <c r="F22" s="17">
        <f>AVERAGE(F19:F21)</f>
        <v>17.9984</v>
      </c>
      <c r="G22" s="17">
        <f t="shared" ref="G22:J22" si="9">AVERAGE(G19:G21)</f>
        <v>17.607399999999998</v>
      </c>
      <c r="H22" s="17">
        <f t="shared" si="9"/>
        <v>17.1861</v>
      </c>
      <c r="I22" s="17">
        <f t="shared" si="9"/>
        <v>17.076900000000002</v>
      </c>
      <c r="J22" s="17">
        <f t="shared" si="9"/>
        <v>17.576650000000001</v>
      </c>
      <c r="K22" s="17"/>
      <c r="L22" s="17"/>
      <c r="M22" s="11"/>
      <c r="N22" s="11"/>
      <c r="O22" s="3" t="s">
        <v>14</v>
      </c>
      <c r="P22" s="3" t="s">
        <v>14</v>
      </c>
      <c r="Q22" s="17">
        <f>AVERAGE(Q19:Q21)</f>
        <v>18.096829999999997</v>
      </c>
      <c r="R22" s="17">
        <f>AVERAGE(R19:R21)</f>
        <v>17.517339999999997</v>
      </c>
      <c r="S22" s="17">
        <f t="shared" ref="S22:V22" si="10">AVERAGE(S19:S21)</f>
        <v>17.364640000000001</v>
      </c>
      <c r="T22" s="17">
        <f t="shared" si="10"/>
        <v>17.130429999999997</v>
      </c>
      <c r="U22" s="17">
        <f t="shared" si="10"/>
        <v>17.288600000000002</v>
      </c>
      <c r="V22" s="17">
        <f t="shared" si="10"/>
        <v>17.531649999999999</v>
      </c>
      <c r="W22" s="11"/>
      <c r="X22" s="11"/>
      <c r="Y22" s="11"/>
      <c r="Z22" s="3" t="s">
        <v>14</v>
      </c>
      <c r="AA22" s="3" t="s">
        <v>14</v>
      </c>
      <c r="AB22" s="17">
        <f>AVERAGE(AB19:AB21)</f>
        <v>18.017400000000002</v>
      </c>
      <c r="AC22" s="17">
        <f>AVERAGE(AC19:AC20)</f>
        <v>18.251249999999999</v>
      </c>
      <c r="AD22" s="17">
        <f t="shared" ref="AD22:AG22" si="11">AVERAGE(AD19:AD21)</f>
        <v>17.7789</v>
      </c>
      <c r="AE22" s="17">
        <f t="shared" si="11"/>
        <v>16.99925</v>
      </c>
      <c r="AF22" s="17">
        <f t="shared" si="11"/>
        <v>17.033049999999999</v>
      </c>
      <c r="AG22" s="17">
        <f t="shared" si="11"/>
        <v>17.150500000000001</v>
      </c>
      <c r="AH22" s="11"/>
    </row>
    <row r="23" spans="1:34">
      <c r="A23" s="11"/>
      <c r="B23" s="11"/>
      <c r="C23" s="3"/>
      <c r="D23" s="3" t="s">
        <v>15</v>
      </c>
      <c r="E23" s="18">
        <f>STDEV(E19:E21)</f>
        <v>0.52651170927157653</v>
      </c>
      <c r="F23" s="18">
        <f>STDEV(F19:F21)</f>
        <v>0.11653119753954276</v>
      </c>
      <c r="G23" s="18">
        <f t="shared" ref="G23:J23" si="12">STDEV(G19:G21)</f>
        <v>5.81241774135344E-2</v>
      </c>
      <c r="H23" s="18">
        <f t="shared" si="12"/>
        <v>1.9233304448274487E-2</v>
      </c>
      <c r="I23" s="18">
        <f t="shared" si="12"/>
        <v>5.7275649276110008E-2</v>
      </c>
      <c r="J23" s="18">
        <f t="shared" si="12"/>
        <v>7.8418142033588753E-2</v>
      </c>
      <c r="K23" s="18"/>
      <c r="L23" s="18"/>
      <c r="M23" s="11"/>
      <c r="N23" s="11"/>
      <c r="O23" s="3" t="s">
        <v>15</v>
      </c>
      <c r="P23" s="3" t="s">
        <v>15</v>
      </c>
      <c r="Q23" s="18">
        <f>STDEV(Q19:Q21)</f>
        <v>0.32720659192647422</v>
      </c>
      <c r="R23" s="18">
        <f>STDEV(R19:R21)</f>
        <v>0.1139290445847768</v>
      </c>
      <c r="S23" s="18">
        <f t="shared" ref="S23:V23" si="13">STDEV(S19:S21)</f>
        <v>5.3542125471445698E-2</v>
      </c>
      <c r="T23" s="18">
        <f t="shared" si="13"/>
        <v>9.0693515754987242E-2</v>
      </c>
      <c r="U23" s="18">
        <f t="shared" si="13"/>
        <v>0.23772929983454666</v>
      </c>
      <c r="V23" s="18">
        <f t="shared" si="13"/>
        <v>0.50338931752665916</v>
      </c>
      <c r="W23" s="11"/>
      <c r="X23" s="11"/>
      <c r="Y23" s="11"/>
      <c r="Z23" s="3"/>
      <c r="AA23" s="3" t="s">
        <v>15</v>
      </c>
      <c r="AB23" s="18">
        <f>STDEV(AB19:AB21)</f>
        <v>0.21439477605550844</v>
      </c>
      <c r="AC23" s="18">
        <f>STDEV(AC19:AC21)</f>
        <v>0.35192704499678623</v>
      </c>
      <c r="AD23" s="18">
        <f t="shared" ref="AD23:AG23" si="14">STDEV(AD19:AD21)</f>
        <v>6.7599408281432155E-2</v>
      </c>
      <c r="AE23" s="18">
        <f t="shared" si="14"/>
        <v>0.11122789668064345</v>
      </c>
      <c r="AF23" s="18">
        <f t="shared" si="14"/>
        <v>4.2214274836836478E-2</v>
      </c>
      <c r="AG23" s="18">
        <f t="shared" si="14"/>
        <v>2.7011479041325968E-2</v>
      </c>
      <c r="AH23" s="11"/>
    </row>
    <row r="24" spans="1:34">
      <c r="A24" s="11"/>
      <c r="B24" s="11"/>
      <c r="C24" s="20"/>
      <c r="D24" s="20" t="s">
        <v>16</v>
      </c>
      <c r="E24" s="17">
        <f t="shared" ref="E24:J24" si="15">E23/E22*100</f>
        <v>2.8240882086698735</v>
      </c>
      <c r="F24" s="17">
        <f t="shared" si="15"/>
        <v>0.64745309327241729</v>
      </c>
      <c r="G24" s="17">
        <f t="shared" si="15"/>
        <v>0.33011221085188275</v>
      </c>
      <c r="H24" s="17">
        <f t="shared" si="15"/>
        <v>0.1119119779838037</v>
      </c>
      <c r="I24" s="17">
        <f t="shared" si="15"/>
        <v>0.3353983994525353</v>
      </c>
      <c r="J24" s="17">
        <f t="shared" si="15"/>
        <v>0.44614953380529715</v>
      </c>
      <c r="K24" s="17"/>
      <c r="L24" s="17"/>
      <c r="M24" s="11"/>
      <c r="N24" s="11"/>
      <c r="O24" s="20" t="s">
        <v>16</v>
      </c>
      <c r="P24" s="20" t="s">
        <v>16</v>
      </c>
      <c r="Q24" s="17">
        <f t="shared" ref="Q24:V24" si="16">Q23/Q22*100</f>
        <v>1.8080878912299794</v>
      </c>
      <c r="R24" s="17">
        <f t="shared" si="16"/>
        <v>0.65037867955281348</v>
      </c>
      <c r="S24" s="17">
        <f t="shared" si="16"/>
        <v>0.30833996830021065</v>
      </c>
      <c r="T24" s="17">
        <f t="shared" si="16"/>
        <v>0.52942930069465421</v>
      </c>
      <c r="U24" s="17">
        <f t="shared" si="16"/>
        <v>1.3750639139927272</v>
      </c>
      <c r="V24" s="17">
        <f t="shared" si="16"/>
        <v>2.8713174032487481</v>
      </c>
      <c r="W24" s="11"/>
      <c r="X24" s="11"/>
      <c r="Y24" s="11"/>
      <c r="Z24" s="20"/>
      <c r="AA24" s="20" t="s">
        <v>16</v>
      </c>
      <c r="AB24" s="17">
        <f t="shared" ref="AB24:AG24" si="17">AB23/AB22*100</f>
        <v>1.1899318217695585</v>
      </c>
      <c r="AC24" s="17">
        <f t="shared" si="17"/>
        <v>1.9282352989345182</v>
      </c>
      <c r="AD24" s="17">
        <f t="shared" si="17"/>
        <v>0.38022267002701043</v>
      </c>
      <c r="AE24" s="17">
        <f t="shared" si="17"/>
        <v>0.65431061182489492</v>
      </c>
      <c r="AF24" s="17">
        <f t="shared" si="17"/>
        <v>0.24783743860809707</v>
      </c>
      <c r="AG24" s="17">
        <f t="shared" si="17"/>
        <v>0.1574967437761346</v>
      </c>
      <c r="AH24" s="11"/>
    </row>
    <row r="25" spans="1:34">
      <c r="A25" s="11"/>
      <c r="B25" s="11"/>
      <c r="C25" s="20"/>
      <c r="D25" s="36"/>
      <c r="E25" s="36"/>
      <c r="F25" s="16"/>
      <c r="G25" s="11"/>
      <c r="H25" s="16"/>
      <c r="I25" s="3"/>
      <c r="J25" s="16"/>
      <c r="K25" s="16"/>
      <c r="L25" s="16"/>
      <c r="M25" s="11"/>
      <c r="N25" s="11"/>
      <c r="O25" s="20"/>
      <c r="P25" s="36"/>
      <c r="Q25" s="36"/>
      <c r="R25" s="16"/>
      <c r="S25" s="11"/>
      <c r="T25" s="16"/>
      <c r="U25" s="3"/>
      <c r="V25" s="16"/>
      <c r="W25" s="11"/>
      <c r="X25" s="11"/>
      <c r="Y25" s="11"/>
      <c r="Z25" s="20"/>
      <c r="AA25" s="36"/>
      <c r="AB25" s="36"/>
      <c r="AC25" s="16"/>
      <c r="AD25" s="11"/>
      <c r="AE25" s="16"/>
      <c r="AF25" s="3"/>
      <c r="AG25" s="16"/>
      <c r="AH25" s="11"/>
    </row>
    <row r="26" spans="1:34">
      <c r="A26" s="11"/>
      <c r="B26" s="11"/>
      <c r="C26" s="20"/>
      <c r="D26" s="36"/>
      <c r="E26" s="36"/>
      <c r="F26" s="16"/>
      <c r="G26" s="11"/>
      <c r="H26" s="16"/>
      <c r="I26" s="3"/>
      <c r="J26" s="16"/>
      <c r="K26" s="16"/>
      <c r="L26" s="16"/>
      <c r="M26" s="11"/>
      <c r="N26" s="11"/>
      <c r="O26" s="20"/>
      <c r="P26" s="36"/>
      <c r="Q26" s="36"/>
      <c r="R26" s="16"/>
      <c r="S26" s="11"/>
      <c r="T26" s="16"/>
      <c r="U26" s="3"/>
      <c r="V26" s="16"/>
      <c r="W26" s="11"/>
      <c r="X26" s="11"/>
      <c r="Y26" s="11"/>
      <c r="Z26" s="20"/>
      <c r="AA26" s="36"/>
      <c r="AB26" s="36"/>
      <c r="AC26" s="16"/>
      <c r="AD26" s="11"/>
      <c r="AE26" s="16"/>
      <c r="AF26" s="3"/>
      <c r="AG26" s="16"/>
      <c r="AH26" s="11"/>
    </row>
    <row r="27" spans="1:34">
      <c r="A27" s="11"/>
      <c r="B27" s="11"/>
      <c r="C27" s="11"/>
      <c r="D27" s="36"/>
      <c r="E27" s="36"/>
      <c r="F27" s="21"/>
      <c r="G27" s="11"/>
      <c r="H27" s="21"/>
      <c r="I27" s="3"/>
      <c r="J27" s="21"/>
      <c r="K27" s="37"/>
      <c r="L27" s="21"/>
      <c r="M27" s="11"/>
      <c r="N27" s="11"/>
      <c r="O27" s="11"/>
      <c r="P27" s="36"/>
      <c r="Q27" s="36"/>
      <c r="R27" s="21"/>
      <c r="S27" s="11"/>
      <c r="T27" s="21"/>
      <c r="U27" s="3"/>
      <c r="V27" s="21"/>
      <c r="W27" s="11"/>
      <c r="X27" s="11"/>
      <c r="Y27" s="11"/>
      <c r="Z27" s="11"/>
      <c r="AA27" s="36"/>
      <c r="AB27" s="36"/>
      <c r="AC27" s="21"/>
      <c r="AD27" s="11"/>
      <c r="AE27" s="21"/>
      <c r="AF27" s="3"/>
      <c r="AG27" s="21"/>
      <c r="AH27" s="11"/>
    </row>
    <row r="28" spans="1:34">
      <c r="A28" s="11"/>
      <c r="B28" s="11"/>
      <c r="C28" s="3"/>
      <c r="D28" s="36"/>
      <c r="E28" s="36"/>
      <c r="F28" s="3"/>
      <c r="G28" s="3"/>
      <c r="H28" s="3"/>
      <c r="I28" s="3"/>
      <c r="J28" s="3"/>
      <c r="K28" s="3"/>
      <c r="L28" s="3"/>
      <c r="M28" s="11"/>
      <c r="N28" s="11"/>
      <c r="O28" s="3"/>
      <c r="P28" s="36"/>
      <c r="Q28" s="36"/>
      <c r="R28" s="3"/>
      <c r="S28" s="3"/>
      <c r="T28" s="3"/>
      <c r="U28" s="3"/>
      <c r="V28" s="3"/>
      <c r="W28" s="11"/>
      <c r="X28" s="11"/>
      <c r="Y28" s="11"/>
      <c r="Z28" s="3"/>
      <c r="AA28" s="36"/>
      <c r="AB28" s="36"/>
      <c r="AC28" s="3"/>
      <c r="AD28" s="3"/>
      <c r="AE28" s="3"/>
      <c r="AF28" s="3"/>
      <c r="AG28" s="3"/>
      <c r="AH28" s="11"/>
    </row>
    <row r="29" spans="1:34">
      <c r="A29" s="11"/>
      <c r="B29" s="11"/>
      <c r="C29" s="3"/>
      <c r="D29" s="36"/>
      <c r="E29" s="36"/>
      <c r="F29" s="3"/>
      <c r="G29" s="3"/>
      <c r="H29" s="3"/>
      <c r="I29" s="3"/>
      <c r="J29" s="3"/>
      <c r="K29" s="3"/>
      <c r="L29" s="3"/>
      <c r="M29" s="11"/>
      <c r="N29" s="11"/>
      <c r="O29" s="3"/>
      <c r="P29" s="36"/>
      <c r="Q29" s="36"/>
      <c r="R29" s="3"/>
      <c r="S29" s="3"/>
      <c r="T29" s="3"/>
      <c r="U29" s="3"/>
      <c r="V29" s="3"/>
      <c r="W29" s="11"/>
      <c r="X29" s="11"/>
      <c r="Y29" s="11"/>
      <c r="Z29" s="3"/>
      <c r="AA29" s="36"/>
      <c r="AB29" s="36"/>
      <c r="AC29" s="3"/>
      <c r="AD29" s="3"/>
      <c r="AE29" s="3"/>
      <c r="AF29" s="3"/>
      <c r="AG29" s="3"/>
      <c r="AH29" s="11"/>
    </row>
    <row r="30" spans="1:34">
      <c r="A30" s="11"/>
      <c r="B30" s="11"/>
      <c r="C30" s="3"/>
      <c r="D30" s="3"/>
      <c r="E30" s="3"/>
      <c r="F30" s="3"/>
      <c r="G30" s="3"/>
      <c r="H30" s="3"/>
      <c r="I30" s="3"/>
      <c r="J30" s="3"/>
      <c r="K30" s="3"/>
      <c r="L30" s="3"/>
      <c r="M30" s="11"/>
      <c r="N30" s="11"/>
      <c r="O30" s="3"/>
      <c r="P30" s="3"/>
      <c r="Q30" s="3"/>
      <c r="R30" s="3"/>
      <c r="S30" s="3"/>
      <c r="T30" s="3"/>
      <c r="U30" s="3"/>
      <c r="V30" s="3"/>
      <c r="W30" s="11"/>
      <c r="X30" s="11"/>
      <c r="Y30" s="11"/>
      <c r="Z30" s="3"/>
      <c r="AA30" s="3"/>
      <c r="AB30" s="3"/>
      <c r="AC30" s="3"/>
      <c r="AD30" s="3"/>
      <c r="AE30" s="3"/>
      <c r="AF30" s="3"/>
      <c r="AG30" s="3"/>
      <c r="AH30" s="11"/>
    </row>
    <row r="31" spans="1:34">
      <c r="A31" s="11"/>
      <c r="C31" s="38"/>
      <c r="D31" s="40"/>
      <c r="E31" s="41" t="s">
        <v>6</v>
      </c>
      <c r="F31" s="39" t="s">
        <v>7</v>
      </c>
      <c r="G31" s="39" t="s">
        <v>8</v>
      </c>
      <c r="H31" s="39" t="s">
        <v>9</v>
      </c>
      <c r="I31" s="39" t="s">
        <v>10</v>
      </c>
      <c r="J31" s="39" t="s">
        <v>11</v>
      </c>
      <c r="K31" s="5"/>
      <c r="L31" s="5"/>
      <c r="M31" s="11"/>
      <c r="N31" s="11"/>
      <c r="O31" s="40"/>
      <c r="P31" s="40"/>
      <c r="Q31" s="41" t="s">
        <v>6</v>
      </c>
      <c r="R31" s="39" t="s">
        <v>7</v>
      </c>
      <c r="S31" s="39" t="s">
        <v>8</v>
      </c>
      <c r="T31" s="39" t="s">
        <v>9</v>
      </c>
      <c r="U31" s="39" t="s">
        <v>10</v>
      </c>
      <c r="V31" s="39" t="s">
        <v>11</v>
      </c>
      <c r="W31" s="11"/>
      <c r="X31" s="11"/>
      <c r="Y31" s="11"/>
      <c r="Z31" s="40"/>
      <c r="AA31" s="40"/>
      <c r="AB31" s="41" t="s">
        <v>6</v>
      </c>
      <c r="AC31" s="39" t="s">
        <v>7</v>
      </c>
      <c r="AD31" s="39" t="s">
        <v>8</v>
      </c>
      <c r="AE31" s="39" t="s">
        <v>9</v>
      </c>
      <c r="AF31" s="39" t="s">
        <v>10</v>
      </c>
      <c r="AG31" s="39" t="s">
        <v>11</v>
      </c>
      <c r="AH31" s="11"/>
    </row>
    <row r="32" spans="1:34">
      <c r="A32" s="11"/>
      <c r="B32" s="11"/>
      <c r="C32" s="20" t="s">
        <v>17</v>
      </c>
      <c r="D32" s="3" t="s">
        <v>12</v>
      </c>
      <c r="E32" s="22">
        <v>1</v>
      </c>
      <c r="F32" s="14">
        <v>2</v>
      </c>
      <c r="G32" s="14">
        <v>3</v>
      </c>
      <c r="H32" s="14">
        <v>4</v>
      </c>
      <c r="I32" s="14">
        <v>5</v>
      </c>
      <c r="J32" s="14">
        <v>6</v>
      </c>
      <c r="K32" s="14"/>
      <c r="L32" s="14"/>
      <c r="M32" s="11"/>
      <c r="N32" s="11"/>
      <c r="O32" s="3" t="s">
        <v>17</v>
      </c>
      <c r="P32" s="3" t="s">
        <v>12</v>
      </c>
      <c r="Q32" s="22">
        <v>1</v>
      </c>
      <c r="R32" s="14">
        <v>2</v>
      </c>
      <c r="S32" s="14">
        <v>3</v>
      </c>
      <c r="T32" s="14">
        <v>4</v>
      </c>
      <c r="U32" s="14">
        <v>5</v>
      </c>
      <c r="V32" s="14">
        <v>6</v>
      </c>
      <c r="W32" s="11"/>
      <c r="X32" s="11"/>
      <c r="Y32" s="11"/>
      <c r="Z32" s="20" t="s">
        <v>17</v>
      </c>
      <c r="AA32" s="3" t="s">
        <v>12</v>
      </c>
      <c r="AB32" s="22">
        <v>1</v>
      </c>
      <c r="AC32" s="14">
        <v>2</v>
      </c>
      <c r="AD32" s="14">
        <v>3</v>
      </c>
      <c r="AE32" s="14">
        <v>4</v>
      </c>
      <c r="AF32" s="14">
        <v>5</v>
      </c>
      <c r="AG32" s="14">
        <v>6</v>
      </c>
      <c r="AH32" s="11"/>
    </row>
    <row r="33" spans="1:34">
      <c r="A33" s="11"/>
      <c r="B33" s="11"/>
      <c r="C33" s="20" t="s">
        <v>22</v>
      </c>
      <c r="D33" s="3"/>
      <c r="E33" s="4">
        <f t="shared" ref="E33:J33" si="18">($A$4^E22)/($A$3^E11)*1000000</f>
        <v>55809.030526926064</v>
      </c>
      <c r="F33" s="4">
        <f t="shared" si="18"/>
        <v>22993.534531907142</v>
      </c>
      <c r="G33" s="4">
        <f t="shared" si="18"/>
        <v>6344.5923269984787</v>
      </c>
      <c r="H33" s="4">
        <f t="shared" si="18"/>
        <v>4231.0098624910715</v>
      </c>
      <c r="I33" s="4">
        <f t="shared" si="18"/>
        <v>7513.5834879476752</v>
      </c>
      <c r="J33" s="4">
        <f t="shared" si="18"/>
        <v>5874.4871356098902</v>
      </c>
      <c r="K33" s="23"/>
      <c r="L33" s="23"/>
      <c r="M33" s="11"/>
      <c r="N33" s="11"/>
      <c r="O33" s="3" t="s">
        <v>22</v>
      </c>
      <c r="P33" s="3"/>
      <c r="Q33" s="4">
        <f t="shared" ref="Q33:V33" si="19">($M$4^Q22)/($M$3^Q11)*1000000</f>
        <v>61035.593412273498</v>
      </c>
      <c r="R33" s="4">
        <f t="shared" si="19"/>
        <v>18129.327725930129</v>
      </c>
      <c r="S33" s="4">
        <f t="shared" si="19"/>
        <v>5892.6861488567874</v>
      </c>
      <c r="T33" s="4">
        <f t="shared" si="19"/>
        <v>7465.6235854779698</v>
      </c>
      <c r="U33" s="4">
        <f t="shared" si="19"/>
        <v>7191.0668785019443</v>
      </c>
      <c r="V33" s="4">
        <f t="shared" si="19"/>
        <v>6909.1315797652705</v>
      </c>
      <c r="W33" s="11"/>
      <c r="X33" s="11"/>
      <c r="Y33" s="11"/>
      <c r="Z33" s="20" t="s">
        <v>22</v>
      </c>
      <c r="AA33" s="3"/>
      <c r="AB33" s="4">
        <f t="shared" ref="AB33:AG33" si="20">($M$4^AB22)/($M$3^AB11)*1000000</f>
        <v>45087.369254643148</v>
      </c>
      <c r="AC33" s="4">
        <f t="shared" si="20"/>
        <v>28693.230586912192</v>
      </c>
      <c r="AD33" s="4">
        <f t="shared" si="20"/>
        <v>8526.9569737732181</v>
      </c>
      <c r="AE33" s="4">
        <f t="shared" si="20"/>
        <v>5520.509318565707</v>
      </c>
      <c r="AF33" s="4">
        <f t="shared" si="20"/>
        <v>5524.7890134484005</v>
      </c>
      <c r="AG33" s="4">
        <f t="shared" si="20"/>
        <v>4658.5840863238072</v>
      </c>
      <c r="AH33" s="11"/>
    </row>
    <row r="34" spans="1:34">
      <c r="A34" s="11"/>
      <c r="B34" s="11"/>
      <c r="C34" s="3"/>
      <c r="D34" s="3"/>
      <c r="E34" s="23"/>
      <c r="F34" s="5"/>
      <c r="G34" s="5"/>
      <c r="H34" s="5"/>
      <c r="I34" s="5"/>
      <c r="J34" s="5"/>
      <c r="K34" s="5"/>
      <c r="L34" s="5"/>
      <c r="M34" s="11"/>
      <c r="N34" s="11"/>
      <c r="O34" s="3"/>
      <c r="P34" s="3"/>
      <c r="Q34" s="4"/>
      <c r="R34" s="5"/>
      <c r="S34" s="5"/>
      <c r="T34" s="5"/>
      <c r="U34" s="5"/>
      <c r="V34" s="5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</row>
    <row r="35" spans="1:34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</row>
    <row r="36" spans="1:34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</row>
    <row r="37" spans="1:34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3"/>
      <c r="Q37" s="3"/>
      <c r="R37" s="3"/>
      <c r="S37" s="3"/>
      <c r="T37" s="3"/>
      <c r="U37" s="3"/>
      <c r="V37" s="3"/>
      <c r="W37" s="3"/>
      <c r="X37" s="3"/>
      <c r="Y37" s="3"/>
      <c r="Z37" s="11"/>
      <c r="AA37" s="11"/>
      <c r="AB37" s="11"/>
      <c r="AC37" s="11"/>
      <c r="AD37" s="11"/>
      <c r="AE37" s="11"/>
      <c r="AF37" s="11"/>
      <c r="AG37" s="11"/>
      <c r="AH37" s="11"/>
    </row>
    <row r="38" spans="1:34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3"/>
      <c r="Q38" s="3"/>
      <c r="R38" s="3"/>
      <c r="S38" s="3"/>
      <c r="T38" s="3"/>
      <c r="U38" s="3"/>
      <c r="V38" s="3"/>
      <c r="W38" s="3"/>
      <c r="X38" s="3"/>
      <c r="Y38" s="3"/>
      <c r="Z38" s="11"/>
      <c r="AA38" s="11"/>
      <c r="AB38" s="11"/>
      <c r="AC38" s="11"/>
      <c r="AD38" s="11"/>
      <c r="AE38" s="11"/>
      <c r="AF38" s="11"/>
      <c r="AG38" s="11"/>
      <c r="AH38" s="11"/>
    </row>
    <row r="39" spans="1:34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40"/>
      <c r="Q39" s="40"/>
      <c r="R39" s="42" t="s">
        <v>6</v>
      </c>
      <c r="S39" s="40" t="s">
        <v>7</v>
      </c>
      <c r="T39" s="40" t="s">
        <v>8</v>
      </c>
      <c r="U39" s="40" t="s">
        <v>9</v>
      </c>
      <c r="V39" s="40" t="s">
        <v>10</v>
      </c>
      <c r="W39" s="40" t="s">
        <v>11</v>
      </c>
      <c r="X39" s="3"/>
      <c r="Y39" s="3"/>
      <c r="Z39" s="11"/>
      <c r="AA39" s="11"/>
      <c r="AB39" s="11"/>
      <c r="AC39" s="11"/>
      <c r="AD39" s="11"/>
      <c r="AE39" s="11"/>
      <c r="AF39" s="11"/>
      <c r="AG39" s="11"/>
      <c r="AH39" s="11"/>
    </row>
    <row r="40" spans="1:34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20" t="s">
        <v>17</v>
      </c>
      <c r="Q40" s="3" t="s">
        <v>12</v>
      </c>
      <c r="R40" s="24">
        <v>1</v>
      </c>
      <c r="S40" s="3">
        <v>2</v>
      </c>
      <c r="T40" s="3">
        <v>3</v>
      </c>
      <c r="U40" s="3">
        <v>4</v>
      </c>
      <c r="V40" s="3">
        <v>5</v>
      </c>
      <c r="W40" s="3">
        <v>6</v>
      </c>
      <c r="X40" s="3"/>
      <c r="Y40" s="3"/>
      <c r="Z40" s="11"/>
      <c r="AA40" s="11"/>
      <c r="AB40" s="11"/>
      <c r="AC40" s="11"/>
      <c r="AD40" s="11"/>
      <c r="AE40" s="11"/>
      <c r="AF40" s="11"/>
      <c r="AG40" s="11"/>
      <c r="AH40" s="11"/>
    </row>
    <row r="41" spans="1:34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20" t="s">
        <v>22</v>
      </c>
      <c r="Q41" s="3"/>
      <c r="R41" s="4">
        <v>55809.030526926064</v>
      </c>
      <c r="S41" s="23">
        <v>22993.534531907142</v>
      </c>
      <c r="T41" s="23">
        <v>6344.5923269984787</v>
      </c>
      <c r="U41" s="23">
        <v>4231.0098624910715</v>
      </c>
      <c r="V41" s="23">
        <v>7513.5834879476752</v>
      </c>
      <c r="W41" s="23">
        <v>5874.4871356098902</v>
      </c>
      <c r="X41" s="3"/>
      <c r="Y41" s="3"/>
      <c r="Z41" s="11"/>
      <c r="AA41" s="11"/>
      <c r="AB41" s="11"/>
      <c r="AC41" s="11"/>
      <c r="AD41" s="11"/>
      <c r="AE41" s="11"/>
      <c r="AF41" s="11"/>
      <c r="AG41" s="11"/>
      <c r="AH41" s="11"/>
    </row>
    <row r="42" spans="1:34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3"/>
      <c r="Q42" s="3"/>
      <c r="R42" s="4">
        <v>61035.593412273498</v>
      </c>
      <c r="S42" s="23">
        <v>18129.327725930129</v>
      </c>
      <c r="T42" s="23">
        <v>5892.6861488567874</v>
      </c>
      <c r="U42" s="23">
        <v>7465.6235854779698</v>
      </c>
      <c r="V42" s="23">
        <v>7191.0668785019443</v>
      </c>
      <c r="W42" s="23">
        <v>6909.1315797652705</v>
      </c>
      <c r="X42" s="3"/>
      <c r="Y42" s="3"/>
      <c r="Z42" s="11"/>
      <c r="AA42" s="11"/>
      <c r="AB42" s="11"/>
      <c r="AC42" s="11"/>
      <c r="AD42" s="11"/>
      <c r="AE42" s="11"/>
      <c r="AF42" s="11"/>
      <c r="AG42" s="11"/>
      <c r="AH42" s="11"/>
    </row>
    <row r="43" spans="1:34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3"/>
      <c r="Q43" s="3"/>
      <c r="R43" s="4">
        <v>45087.369254643148</v>
      </c>
      <c r="S43" s="23">
        <v>28693.230586912192</v>
      </c>
      <c r="T43" s="23">
        <v>8526.9569737732181</v>
      </c>
      <c r="U43" s="23">
        <v>5520.509318565707</v>
      </c>
      <c r="V43" s="23">
        <v>5524.7890134484005</v>
      </c>
      <c r="W43" s="23">
        <v>4658.5840863238072</v>
      </c>
      <c r="X43" s="3"/>
      <c r="Y43" s="3"/>
      <c r="Z43" s="11"/>
      <c r="AA43" s="11"/>
      <c r="AB43" s="11"/>
      <c r="AC43" s="11"/>
      <c r="AD43" s="11"/>
      <c r="AE43" s="11"/>
      <c r="AF43" s="11"/>
      <c r="AG43" s="11"/>
      <c r="AH43" s="11"/>
    </row>
    <row r="44" spans="1:3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3"/>
      <c r="Q44" s="3" t="s">
        <v>14</v>
      </c>
      <c r="R44" s="25">
        <f>AVERAGE(R41:R43)</f>
        <v>53977.331064614234</v>
      </c>
      <c r="S44" s="26">
        <f>AVERAGE(S41:S43)</f>
        <v>23272.030948249823</v>
      </c>
      <c r="T44" s="26">
        <f>AVERAGE(T42:T43)</f>
        <v>7209.8215613150023</v>
      </c>
      <c r="U44" s="26">
        <f>AVERAGE(U41:U43)</f>
        <v>5739.0475888449155</v>
      </c>
      <c r="V44" s="26">
        <f>AVERAGE(V41:V43)</f>
        <v>6743.1464599660067</v>
      </c>
      <c r="W44" s="26">
        <f>AVERAGE(W41:W43)</f>
        <v>5814.0676005663227</v>
      </c>
      <c r="X44" s="3"/>
      <c r="Y44" s="3"/>
      <c r="Z44" s="11"/>
      <c r="AA44" s="11"/>
      <c r="AB44" s="11"/>
      <c r="AC44" s="11"/>
      <c r="AD44" s="11"/>
      <c r="AE44" s="11"/>
      <c r="AF44" s="11"/>
      <c r="AG44" s="11"/>
      <c r="AH44" s="11"/>
    </row>
    <row r="45" spans="1:34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3"/>
      <c r="Q45" s="3" t="s">
        <v>15</v>
      </c>
      <c r="R45" s="4">
        <f>STDEV(R41:R43)</f>
        <v>8130.3631921139968</v>
      </c>
      <c r="S45" s="23">
        <f>STDEV(S41:S43)</f>
        <v>5287.4550687928231</v>
      </c>
      <c r="T45" s="23">
        <f>STDEV(T42:T43)</f>
        <v>1862.7107637802917</v>
      </c>
      <c r="U45" s="23">
        <f>STDEV(U41:U42)</f>
        <v>2287.2172980431001</v>
      </c>
      <c r="V45" s="23">
        <f>STDEV(V42:V43)</f>
        <v>1178.2363777204014</v>
      </c>
      <c r="W45" s="23">
        <f>STDEV(W41:W43)</f>
        <v>1126.4896338715587</v>
      </c>
      <c r="X45" s="3"/>
      <c r="Y45" s="3"/>
      <c r="Z45" s="11"/>
      <c r="AA45" s="11"/>
      <c r="AB45" s="11"/>
      <c r="AC45" s="11"/>
      <c r="AD45" s="11"/>
      <c r="AE45" s="11"/>
      <c r="AF45" s="11"/>
      <c r="AG45" s="11"/>
      <c r="AH45" s="11"/>
    </row>
    <row r="46" spans="1:34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3"/>
      <c r="Q46" s="3" t="s">
        <v>16</v>
      </c>
      <c r="R46" s="27">
        <f>R45/R44*100</f>
        <v>15.06255131877759</v>
      </c>
      <c r="S46" s="28">
        <f t="shared" ref="S46:W46" si="21">S45/S44*100</f>
        <v>22.720213291872003</v>
      </c>
      <c r="T46" s="28">
        <f t="shared" si="21"/>
        <v>25.835740148894214</v>
      </c>
      <c r="U46" s="28">
        <f t="shared" si="21"/>
        <v>39.853603975837444</v>
      </c>
      <c r="V46" s="28">
        <f t="shared" si="21"/>
        <v>17.473094863289401</v>
      </c>
      <c r="W46" s="28">
        <f t="shared" si="21"/>
        <v>19.375241418965135</v>
      </c>
      <c r="X46" s="3"/>
      <c r="Y46" s="3"/>
      <c r="Z46" s="11"/>
      <c r="AA46" s="11"/>
      <c r="AB46" s="11"/>
      <c r="AC46" s="11"/>
      <c r="AD46" s="11"/>
      <c r="AE46" s="11"/>
      <c r="AF46" s="11"/>
      <c r="AG46" s="11"/>
      <c r="AH46" s="11"/>
    </row>
    <row r="47" spans="1:34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3"/>
      <c r="Q47" s="3"/>
      <c r="R47" s="3"/>
      <c r="S47" s="3"/>
      <c r="T47" s="3"/>
      <c r="U47" s="3"/>
      <c r="V47" s="3"/>
      <c r="W47" s="3"/>
      <c r="X47" s="3"/>
      <c r="Y47" s="3"/>
      <c r="Z47" s="11"/>
      <c r="AA47" s="11"/>
      <c r="AB47" s="11"/>
      <c r="AC47" s="11"/>
      <c r="AD47" s="11"/>
      <c r="AE47" s="11"/>
      <c r="AF47" s="11"/>
      <c r="AG47" s="11"/>
      <c r="AH47" s="11"/>
    </row>
    <row r="48" spans="1:34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3"/>
      <c r="Q48" s="3"/>
      <c r="R48" s="3"/>
      <c r="S48" s="3"/>
      <c r="T48" s="3"/>
      <c r="U48" s="3"/>
      <c r="V48" s="3"/>
      <c r="W48" s="3"/>
      <c r="X48" s="3"/>
      <c r="Y48" s="3"/>
      <c r="Z48" s="11"/>
      <c r="AA48" s="11"/>
      <c r="AB48" s="11"/>
      <c r="AC48" s="11"/>
      <c r="AD48" s="11"/>
      <c r="AE48" s="11"/>
      <c r="AF48" s="11"/>
      <c r="AG48" s="11"/>
      <c r="AH48" s="11"/>
    </row>
    <row r="49" spans="16:25">
      <c r="P49" s="1"/>
      <c r="Q49" s="1"/>
      <c r="R49" s="1"/>
      <c r="S49" s="1"/>
      <c r="T49" s="1"/>
      <c r="U49" s="1"/>
      <c r="V49" s="1"/>
      <c r="W49" s="1"/>
      <c r="X49" s="1"/>
      <c r="Y49" s="1"/>
    </row>
  </sheetData>
  <mergeCells count="6">
    <mergeCell ref="C8:C9"/>
    <mergeCell ref="C19:C20"/>
    <mergeCell ref="O19:O20"/>
    <mergeCell ref="O8:O9"/>
    <mergeCell ref="Z8:Z9"/>
    <mergeCell ref="Z19:Z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Summary_Tdp2a</vt:lpstr>
      <vt:lpstr>Summary_Tdp2b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Jovica</dc:creator>
  <cp:lastModifiedBy>Jovica</cp:lastModifiedBy>
  <dcterms:created xsi:type="dcterms:W3CDTF">2024-06-20T14:36:11Z</dcterms:created>
  <dcterms:modified xsi:type="dcterms:W3CDTF">2024-06-20T14:58:55Z</dcterms:modified>
</cp:coreProperties>
</file>